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ek 1" sheetId="1" state="visible" r:id="rId1"/>
    <sheet xmlns:r="http://schemas.openxmlformats.org/officeDocument/2006/relationships" name="Week 2" sheetId="2" state="visible" r:id="rId2"/>
    <sheet xmlns:r="http://schemas.openxmlformats.org/officeDocument/2006/relationships" name="People and tickets" sheetId="3" state="visible" r:id="rId3"/>
    <sheet xmlns:r="http://schemas.openxmlformats.org/officeDocument/2006/relationships" name="How to use" sheetId="4" state="visible" r:id="rId4"/>
  </sheets>
  <definedNames>
    <definedName name="_xlnm.Print_Titles" localSheetId="0">'Week 1'!$4:$5</definedName>
    <definedName name="_xlnm.Print_Area" localSheetId="0">'Week 1'!$A$1:$W$21</definedName>
    <definedName name="_xlnm.Print_Titles" localSheetId="1">'Week 2'!$4:$5</definedName>
    <definedName name="_xlnm.Print_Area" localSheetId="1">'Week 2'!$A$1:$W$21</definedName>
    <definedName name="_xlnm.Print_Titles" localSheetId="2">'People and tickets'!$4:$4</definedName>
    <definedName name="_xlnm.Print_Area" localSheetId="2">'People and tickets'!$A$1:$L$19</definedName>
  </definedNames>
  <calcPr calcId="124519" fullCalcOnLoad="1"/>
</workbook>
</file>

<file path=xl/styles.xml><?xml version="1.0" encoding="utf-8"?>
<styleSheet xmlns="http://schemas.openxmlformats.org/spreadsheetml/2006/main">
  <numFmts count="5">
    <numFmt numFmtId="164" formatCode="yyyy-mm-dd"/>
    <numFmt numFmtId="165" formatCode="ddd d mmm yyyy"/>
    <numFmt numFmtId="166" formatCode="ddd d mmm"/>
    <numFmt numFmtId="167" formatCode="0.0"/>
    <numFmt numFmtId="168" formatCode="d mmm yyyy"/>
  </numFmts>
  <fonts count="5">
    <font>
      <name val="Calibri"/>
      <family val="2"/>
      <color theme="1"/>
      <sz val="11"/>
      <scheme val="minor"/>
    </font>
    <font>
      <b val="1"/>
      <color rgb="001A1F5E"/>
      <sz val="14"/>
    </font>
    <font>
      <b val="1"/>
    </font>
    <font>
      <i val="1"/>
      <color rgb="00595959"/>
      <sz val="10"/>
    </font>
    <font>
      <b val="1"/>
      <color rgb="001A1F5E"/>
    </font>
  </fonts>
  <fills count="6">
    <fill>
      <patternFill/>
    </fill>
    <fill>
      <patternFill patternType="gray125"/>
    </fill>
    <fill>
      <patternFill patternType="solid">
        <fgColor rgb="00FFF8DC"/>
      </patternFill>
    </fill>
    <fill>
      <patternFill patternType="solid">
        <fgColor rgb="00D6D8EA"/>
      </patternFill>
    </fill>
    <fill>
      <patternFill patternType="solid">
        <fgColor rgb="00E8E9F3"/>
      </patternFill>
    </fill>
    <fill>
      <patternFill patternType="solid">
        <fgColor rgb="00F2F2F2"/>
      </patternFill>
    </fill>
  </fills>
  <borders count="3">
    <border>
      <left/>
      <right/>
      <top/>
      <bottom/>
      <diagonal/>
    </border>
    <border>
      <left style="thin">
        <color rgb="00BFBFBF"/>
      </left>
      <right style="thin">
        <color rgb="00BFBFBF"/>
      </right>
      <top style="thin">
        <color rgb="00BFBFBF"/>
      </top>
      <bottom style="thin">
        <color rgb="00BFBFBF"/>
      </bottom>
    </border>
    <border>
      <top style="medium">
        <color rgb="001A1F5E"/>
      </top>
      <bottom style="thin">
        <color rgb="00BFBFB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165" fontId="0" fillId="2" borderId="1" applyAlignment="1" pivotButton="0" quotePrefix="0" xfId="0">
      <alignment horizontal="left"/>
    </xf>
    <xf numFmtId="0" fontId="3" fillId="0" borderId="0" pivotButton="0" quotePrefix="0" xfId="0"/>
    <xf numFmtId="0" fontId="4" fillId="3" borderId="1" applyAlignment="1" pivotButton="0" quotePrefix="0" xfId="0">
      <alignment horizontal="center" vertical="center" wrapText="1"/>
    </xf>
    <xf numFmtId="166" fontId="4" fillId="3" borderId="1" applyAlignment="1" pivotButton="0" quotePrefix="0" xfId="0">
      <alignment horizontal="center" vertical="center" wrapText="1"/>
    </xf>
    <xf numFmtId="0" fontId="4" fillId="4" borderId="1" applyAlignment="1" pivotButton="0" quotePrefix="0" xfId="0">
      <alignment horizontal="center" vertical="center" wrapText="1"/>
    </xf>
    <xf numFmtId="0" fontId="0" fillId="0" borderId="1" pivotButton="0" quotePrefix="0" xfId="0"/>
    <xf numFmtId="20" fontId="0" fillId="0" borderId="1" applyAlignment="1" pivotButton="0" quotePrefix="0" xfId="0">
      <alignment horizontal="center" vertical="center"/>
    </xf>
    <xf numFmtId="167" fontId="0" fillId="0" borderId="1" applyAlignment="1" pivotButton="0" quotePrefix="0" xfId="0">
      <alignment horizontal="center" vertical="center"/>
    </xf>
    <xf numFmtId="167" fontId="0" fillId="5" borderId="1" applyAlignment="1" pivotButton="0" quotePrefix="0" xfId="0">
      <alignment horizontal="center" vertical="center"/>
    </xf>
    <xf numFmtId="168" fontId="0" fillId="0" borderId="1" applyAlignment="1" pivotButton="0" quotePrefix="0" xfId="0">
      <alignment horizontal="center" vertical="center"/>
    </xf>
    <xf numFmtId="167" fontId="0" fillId="5" borderId="0" pivotButton="0" quotePrefix="0" xfId="0"/>
    <xf numFmtId="0" fontId="4" fillId="4" borderId="2" pivotButton="0" quotePrefix="0" xfId="0"/>
    <xf numFmtId="0" fontId="0" fillId="4" borderId="2" pivotButton="0" quotePrefix="0" xfId="0"/>
    <xf numFmtId="0" fontId="4" fillId="4" borderId="2" applyAlignment="1" pivotButton="0" quotePrefix="0" xfId="0">
      <alignment horizontal="right" vertical="center"/>
    </xf>
    <xf numFmtId="167" fontId="4" fillId="4" borderId="2" applyAlignment="1" pivotButton="0" quotePrefix="0" xfId="0">
      <alignment horizontal="center" vertical="center"/>
    </xf>
    <xf numFmtId="49" fontId="0" fillId="0" borderId="1" pivotButton="0" quotePrefix="0" xfId="0"/>
    <xf numFmtId="0" fontId="0" fillId="0" borderId="0" applyAlignment="1" pivotButton="0" quotePrefix="0" xfId="0">
      <alignment vertical="top" wrapText="1"/>
    </xf>
  </cellXfs>
  <cellStyles count="1">
    <cellStyle name="Normal" xfId="0" builtinId="0" hidden="0"/>
  </cellStyles>
  <dxfs count="2">
    <dxf>
      <font>
        <color rgb="009C0006"/>
      </font>
      <fill>
        <patternFill patternType="solid">
          <fgColor rgb="00FFC7CE"/>
          <bgColor rgb="00FFC7CE"/>
        </patternFill>
      </fill>
    </dxf>
    <dxf>
      <font>
        <color rgb="009C5700"/>
      </font>
      <fill>
        <patternFill patternType="solid">
          <fgColor rgb="00FFEB9C"/>
          <b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A1F5E"/>
    <outlinePr summaryBelow="1" summaryRight="1"/>
    <pageSetUpPr fitToPage="1"/>
  </sheetPr>
  <dimension ref="A1:AC21"/>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18" customWidth="1" min="1" max="1"/>
    <col width="14" customWidth="1" min="2" max="2"/>
    <col width="13" customWidth="1" min="3" max="3"/>
    <col width="1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9" customWidth="1" min="19" max="19"/>
    <col width="9" customWidth="1" min="20" max="20"/>
    <col width="11" customWidth="1" min="21" max="21"/>
    <col width="12" customWidth="1" min="22" max="22"/>
    <col width="28" customWidth="1" min="23" max="23"/>
    <col hidden="1" width="8" customWidth="1" min="24" max="24"/>
    <col hidden="1" width="8" customWidth="1" min="25" max="25"/>
    <col hidden="1" width="8" customWidth="1" min="26" max="26"/>
    <col hidden="1" width="8" customWidth="1" min="27" max="27"/>
    <col hidden="1" width="8" customWidth="1" min="28" max="28"/>
    <col hidden="1" width="8" customWidth="1" min="29" max="29"/>
  </cols>
  <sheetData>
    <row r="1">
      <c r="A1" s="1" t="inlineStr">
        <is>
          <t>Humanz roster template: Week 1</t>
        </is>
      </c>
    </row>
    <row r="2">
      <c r="A2" s="2" t="inlineStr">
        <is>
          <t>Week starting</t>
        </is>
      </c>
      <c r="B2" s="3" t="n">
        <v>46307</v>
      </c>
      <c r="C2" s="4" t="inlineStr">
        <is>
          <t>Enter a Monday. The day headers update from it.</t>
        </is>
      </c>
    </row>
    <row r="3">
      <c r="A3" s="4" t="inlineStr">
        <is>
          <t>Colours: Min rest turns red under 10 hours. Ticket expiry turns amber within 90 days of today and red once past. Grey cells are calculated, nothing to type there.</t>
        </is>
      </c>
    </row>
    <row r="4">
      <c r="A4" s="5" t="inlineStr">
        <is>
          <t>Crew</t>
        </is>
      </c>
      <c r="B4" s="5" t="n"/>
      <c r="C4" s="5" t="n"/>
      <c r="D4" s="5" t="n"/>
      <c r="E4" s="6">
        <f>B2+0</f>
        <v/>
      </c>
      <c r="F4" s="5" t="n"/>
      <c r="G4" s="6">
        <f>B2+1</f>
        <v/>
      </c>
      <c r="H4" s="5" t="n"/>
      <c r="I4" s="6">
        <f>B2+2</f>
        <v/>
      </c>
      <c r="J4" s="5" t="n"/>
      <c r="K4" s="6">
        <f>B2+3</f>
        <v/>
      </c>
      <c r="L4" s="5" t="n"/>
      <c r="M4" s="6">
        <f>B2+4</f>
        <v/>
      </c>
      <c r="N4" s="5" t="n"/>
      <c r="O4" s="6">
        <f>B2+5</f>
        <v/>
      </c>
      <c r="P4" s="5" t="n"/>
      <c r="Q4" s="6">
        <f>B2+6</f>
        <v/>
      </c>
      <c r="R4" s="5" t="n"/>
      <c r="S4" s="5" t="inlineStr">
        <is>
          <t>Week checks</t>
        </is>
      </c>
      <c r="T4" s="5" t="n"/>
      <c r="U4" s="5" t="n"/>
      <c r="V4" s="5" t="n"/>
      <c r="W4" s="5" t="n"/>
    </row>
    <row r="5" ht="34" customHeight="1">
      <c r="A5" s="7" t="inlineStr">
        <is>
          <t>Name</t>
        </is>
      </c>
      <c r="B5" s="7" t="inlineStr">
        <is>
          <t>Role</t>
        </is>
      </c>
      <c r="C5" s="7" t="inlineStr">
        <is>
          <t>Type</t>
        </is>
      </c>
      <c r="D5" s="7" t="inlineStr">
        <is>
          <t>Site or client</t>
        </is>
      </c>
      <c r="E5" s="7" t="inlineStr">
        <is>
          <t>Start</t>
        </is>
      </c>
      <c r="F5" s="7" t="inlineStr">
        <is>
          <t>Finish</t>
        </is>
      </c>
      <c r="G5" s="7" t="inlineStr">
        <is>
          <t>Start</t>
        </is>
      </c>
      <c r="H5" s="7" t="inlineStr">
        <is>
          <t>Finish</t>
        </is>
      </c>
      <c r="I5" s="7" t="inlineStr">
        <is>
          <t>Start</t>
        </is>
      </c>
      <c r="J5" s="7" t="inlineStr">
        <is>
          <t>Finish</t>
        </is>
      </c>
      <c r="K5" s="7" t="inlineStr">
        <is>
          <t>Start</t>
        </is>
      </c>
      <c r="L5" s="7" t="inlineStr">
        <is>
          <t>Finish</t>
        </is>
      </c>
      <c r="M5" s="7" t="inlineStr">
        <is>
          <t>Start</t>
        </is>
      </c>
      <c r="N5" s="7" t="inlineStr">
        <is>
          <t>Finish</t>
        </is>
      </c>
      <c r="O5" s="7" t="inlineStr">
        <is>
          <t>Start</t>
        </is>
      </c>
      <c r="P5" s="7" t="inlineStr">
        <is>
          <t>Finish</t>
        </is>
      </c>
      <c r="Q5" s="7" t="inlineStr">
        <is>
          <t>Start</t>
        </is>
      </c>
      <c r="R5" s="7" t="inlineStr">
        <is>
          <t>Finish</t>
        </is>
      </c>
      <c r="S5" s="7" t="inlineStr">
        <is>
          <t>Unpaid breaks (h)</t>
        </is>
      </c>
      <c r="T5" s="7" t="inlineStr">
        <is>
          <t>Planned hours</t>
        </is>
      </c>
      <c r="U5" s="7" t="inlineStr">
        <is>
          <t>Min rest between shifts (h)</t>
        </is>
      </c>
      <c r="V5" s="7" t="inlineStr">
        <is>
          <t>Ticket expiry</t>
        </is>
      </c>
      <c r="W5" s="7" t="inlineStr">
        <is>
          <t>Notes</t>
        </is>
      </c>
      <c r="X5" s="7" t="inlineStr">
        <is>
          <t>Rest Mon to Tue (h)</t>
        </is>
      </c>
      <c r="Y5" s="7" t="inlineStr">
        <is>
          <t>Rest Tue to Wed (h)</t>
        </is>
      </c>
      <c r="Z5" s="7" t="inlineStr">
        <is>
          <t>Rest Wed to Thu (h)</t>
        </is>
      </c>
      <c r="AA5" s="7" t="inlineStr">
        <is>
          <t>Rest Thu to Fri (h)</t>
        </is>
      </c>
      <c r="AB5" s="7" t="inlineStr">
        <is>
          <t>Rest Fri to Sat (h)</t>
        </is>
      </c>
      <c r="AC5" s="7" t="inlineStr">
        <is>
          <t>Rest Sat to Sun (h)</t>
        </is>
      </c>
    </row>
    <row r="6">
      <c r="A6" s="8" t="inlineStr">
        <is>
          <t>J. Smith</t>
        </is>
      </c>
      <c r="B6" s="8" t="inlineStr">
        <is>
          <t>Boilermaker</t>
        </is>
      </c>
      <c r="C6" s="8" t="inlineStr">
        <is>
          <t>Full-time</t>
        </is>
      </c>
      <c r="D6" s="8" t="inlineStr">
        <is>
          <t>Client A, Site 2</t>
        </is>
      </c>
      <c r="E6" s="9" t="n">
        <v>0.25</v>
      </c>
      <c r="F6" s="9" t="n">
        <v>0.5833333333333334</v>
      </c>
      <c r="G6" s="9" t="n">
        <v>0.25</v>
      </c>
      <c r="H6" s="9" t="n">
        <v>0.5833333333333334</v>
      </c>
      <c r="I6" s="9" t="n">
        <v>0.25</v>
      </c>
      <c r="J6" s="9" t="n">
        <v>0.5833333333333334</v>
      </c>
      <c r="K6" s="9" t="n"/>
      <c r="L6" s="9" t="n"/>
      <c r="M6" s="9" t="n">
        <v>0.25</v>
      </c>
      <c r="N6" s="9" t="n">
        <v>0.5833333333333334</v>
      </c>
      <c r="O6" s="9" t="n"/>
      <c r="P6" s="9" t="n"/>
      <c r="Q6" s="9" t="n"/>
      <c r="R6" s="9" t="n"/>
      <c r="S6" s="10" t="n">
        <v>2</v>
      </c>
      <c r="T6" s="11">
        <f>IF(COUNT(E6:R6)=0,"",ROUND(IF(AND(ISNUMBER(E6),ISNUMBER(F6)),MOD(F6-E6,1)*24,0)+IF(AND(ISNUMBER(G6),ISNUMBER(H6)),MOD(H6-G6,1)*24,0)+IF(AND(ISNUMBER(I6),ISNUMBER(J6)),MOD(J6-I6,1)*24,0)+IF(AND(ISNUMBER(K6),ISNUMBER(L6)),MOD(L6-K6,1)*24,0)+IF(AND(ISNUMBER(M6),ISNUMBER(N6)),MOD(N6-M6,1)*24,0)+IF(AND(ISNUMBER(O6),ISNUMBER(P6)),MOD(P6-O6,1)*24,0)+IF(AND(ISNUMBER(Q6),ISNUMBER(R6)),MOD(R6-Q6,1)*24,0)-S6,2))</f>
        <v/>
      </c>
      <c r="U6" s="11">
        <f>IF(COUNT(X6:AC6)=0,"",MIN(X6:AC6))</f>
        <v/>
      </c>
      <c r="V6" s="12" t="n">
        <v>46568</v>
      </c>
      <c r="W6" s="8" t="inlineStr">
        <is>
          <t>Example row, overtype it</t>
        </is>
      </c>
      <c r="X6" s="13">
        <f>IF(AND(ISNUMBER(F6),ISNUMBER(G6)),ROUND((G6-F6+IF(F6&lt;E6,0,1))*24,2),"")</f>
        <v/>
      </c>
      <c r="Y6" s="13">
        <f>IF(AND(ISNUMBER(H6),ISNUMBER(I6)),ROUND((I6-H6+IF(H6&lt;G6,0,1))*24,2),"")</f>
        <v/>
      </c>
      <c r="Z6" s="13">
        <f>IF(AND(ISNUMBER(J6),ISNUMBER(K6)),ROUND((K6-J6+IF(J6&lt;I6,0,1))*24,2),"")</f>
        <v/>
      </c>
      <c r="AA6" s="13">
        <f>IF(AND(ISNUMBER(L6),ISNUMBER(M6)),ROUND((M6-L6+IF(L6&lt;K6,0,1))*24,2),"")</f>
        <v/>
      </c>
      <c r="AB6" s="13">
        <f>IF(AND(ISNUMBER(N6),ISNUMBER(O6)),ROUND((O6-N6+IF(N6&lt;M6,0,1))*24,2),"")</f>
        <v/>
      </c>
      <c r="AC6" s="13">
        <f>IF(AND(ISNUMBER(P6),ISNUMBER(Q6)),ROUND((Q6-P6+IF(P6&lt;O6,0,1))*24,2),"")</f>
        <v/>
      </c>
    </row>
    <row r="7">
      <c r="A7" s="8" t="inlineStr">
        <is>
          <t>A. Walker</t>
        </is>
      </c>
      <c r="B7" s="8" t="inlineStr">
        <is>
          <t>Operator</t>
        </is>
      </c>
      <c r="C7" s="8" t="inlineStr">
        <is>
          <t>Casual</t>
        </is>
      </c>
      <c r="D7" s="8" t="inlineStr">
        <is>
          <t>Client B, Plant 1</t>
        </is>
      </c>
      <c r="E7" s="9" t="n"/>
      <c r="F7" s="9" t="n"/>
      <c r="G7" s="9" t="n">
        <v>0.5</v>
      </c>
      <c r="H7" s="9" t="n">
        <v>0.8333333333333334</v>
      </c>
      <c r="I7" s="9" t="n">
        <v>0.5</v>
      </c>
      <c r="J7" s="9" t="n">
        <v>0.8333333333333334</v>
      </c>
      <c r="K7" s="9" t="n">
        <v>0.5</v>
      </c>
      <c r="L7" s="9" t="n">
        <v>0.8333333333333334</v>
      </c>
      <c r="M7" s="9" t="n">
        <v>0.5</v>
      </c>
      <c r="N7" s="9" t="n">
        <v>0.8333333333333334</v>
      </c>
      <c r="O7" s="9" t="n">
        <v>0.3333333333333333</v>
      </c>
      <c r="P7" s="9" t="n">
        <v>0.6666666666666666</v>
      </c>
      <c r="Q7" s="9" t="n"/>
      <c r="R7" s="9" t="n"/>
      <c r="S7" s="10" t="n">
        <v>2.5</v>
      </c>
      <c r="T7" s="11">
        <f>IF(COUNT(E7:R7)=0,"",ROUND(IF(AND(ISNUMBER(E7),ISNUMBER(F7)),MOD(F7-E7,1)*24,0)+IF(AND(ISNUMBER(G7),ISNUMBER(H7)),MOD(H7-G7,1)*24,0)+IF(AND(ISNUMBER(I7),ISNUMBER(J7)),MOD(J7-I7,1)*24,0)+IF(AND(ISNUMBER(K7),ISNUMBER(L7)),MOD(L7-K7,1)*24,0)+IF(AND(ISNUMBER(M7),ISNUMBER(N7)),MOD(N7-M7,1)*24,0)+IF(AND(ISNUMBER(O7),ISNUMBER(P7)),MOD(P7-O7,1)*24,0)+IF(AND(ISNUMBER(Q7),ISNUMBER(R7)),MOD(R7-Q7,1)*24,0)-S7,2))</f>
        <v/>
      </c>
      <c r="U7" s="11">
        <f>IF(COUNT(X7:AC7)=0,"",MIN(X7:AC7))</f>
        <v/>
      </c>
      <c r="V7" s="12" t="n">
        <v>46374</v>
      </c>
      <c r="W7" s="8" t="inlineStr">
        <is>
          <t>Example row, overtype it</t>
        </is>
      </c>
      <c r="X7" s="13">
        <f>IF(AND(ISNUMBER(F7),ISNUMBER(G7)),ROUND((G7-F7+IF(F7&lt;E7,0,1))*24,2),"")</f>
        <v/>
      </c>
      <c r="Y7" s="13">
        <f>IF(AND(ISNUMBER(H7),ISNUMBER(I7)),ROUND((I7-H7+IF(H7&lt;G7,0,1))*24,2),"")</f>
        <v/>
      </c>
      <c r="Z7" s="13">
        <f>IF(AND(ISNUMBER(J7),ISNUMBER(K7)),ROUND((K7-J7+IF(J7&lt;I7,0,1))*24,2),"")</f>
        <v/>
      </c>
      <c r="AA7" s="13">
        <f>IF(AND(ISNUMBER(L7),ISNUMBER(M7)),ROUND((M7-L7+IF(L7&lt;K7,0,1))*24,2),"")</f>
        <v/>
      </c>
      <c r="AB7" s="13">
        <f>IF(AND(ISNUMBER(N7),ISNUMBER(O7)),ROUND((O7-N7+IF(N7&lt;M7,0,1))*24,2),"")</f>
        <v/>
      </c>
      <c r="AC7" s="13">
        <f>IF(AND(ISNUMBER(P7),ISNUMBER(Q7)),ROUND((Q7-P7+IF(P7&lt;O7,0,1))*24,2),"")</f>
        <v/>
      </c>
    </row>
    <row r="8">
      <c r="A8" s="8" t="n"/>
      <c r="B8" s="8" t="n"/>
      <c r="C8" s="8" t="n"/>
      <c r="D8" s="8" t="n"/>
      <c r="E8" s="9" t="n"/>
      <c r="F8" s="9" t="n"/>
      <c r="G8" s="9" t="n"/>
      <c r="H8" s="9" t="n"/>
      <c r="I8" s="9" t="n"/>
      <c r="J8" s="9" t="n"/>
      <c r="K8" s="9" t="n"/>
      <c r="L8" s="9" t="n"/>
      <c r="M8" s="9" t="n"/>
      <c r="N8" s="9" t="n"/>
      <c r="O8" s="9" t="n"/>
      <c r="P8" s="9" t="n"/>
      <c r="Q8" s="9" t="n"/>
      <c r="R8" s="9" t="n"/>
      <c r="S8" s="10" t="n"/>
      <c r="T8" s="11">
        <f>IF(COUNT(E8:R8)=0,"",ROUND(IF(AND(ISNUMBER(E8),ISNUMBER(F8)),MOD(F8-E8,1)*24,0)+IF(AND(ISNUMBER(G8),ISNUMBER(H8)),MOD(H8-G8,1)*24,0)+IF(AND(ISNUMBER(I8),ISNUMBER(J8)),MOD(J8-I8,1)*24,0)+IF(AND(ISNUMBER(K8),ISNUMBER(L8)),MOD(L8-K8,1)*24,0)+IF(AND(ISNUMBER(M8),ISNUMBER(N8)),MOD(N8-M8,1)*24,0)+IF(AND(ISNUMBER(O8),ISNUMBER(P8)),MOD(P8-O8,1)*24,0)+IF(AND(ISNUMBER(Q8),ISNUMBER(R8)),MOD(R8-Q8,1)*24,0)-S8,2))</f>
        <v/>
      </c>
      <c r="U8" s="11">
        <f>IF(COUNT(X8:AC8)=0,"",MIN(X8:AC8))</f>
        <v/>
      </c>
      <c r="V8" s="12" t="n"/>
      <c r="W8" s="8" t="n"/>
      <c r="X8" s="13">
        <f>IF(AND(ISNUMBER(F8),ISNUMBER(G8)),ROUND((G8-F8+IF(F8&lt;E8,0,1))*24,2),"")</f>
        <v/>
      </c>
      <c r="Y8" s="13">
        <f>IF(AND(ISNUMBER(H8),ISNUMBER(I8)),ROUND((I8-H8+IF(H8&lt;G8,0,1))*24,2),"")</f>
        <v/>
      </c>
      <c r="Z8" s="13">
        <f>IF(AND(ISNUMBER(J8),ISNUMBER(K8)),ROUND((K8-J8+IF(J8&lt;I8,0,1))*24,2),"")</f>
        <v/>
      </c>
      <c r="AA8" s="13">
        <f>IF(AND(ISNUMBER(L8),ISNUMBER(M8)),ROUND((M8-L8+IF(L8&lt;K8,0,1))*24,2),"")</f>
        <v/>
      </c>
      <c r="AB8" s="13">
        <f>IF(AND(ISNUMBER(N8),ISNUMBER(O8)),ROUND((O8-N8+IF(N8&lt;M8,0,1))*24,2),"")</f>
        <v/>
      </c>
      <c r="AC8" s="13">
        <f>IF(AND(ISNUMBER(P8),ISNUMBER(Q8)),ROUND((Q8-P8+IF(P8&lt;O8,0,1))*24,2),"")</f>
        <v/>
      </c>
    </row>
    <row r="9">
      <c r="A9" s="8" t="n"/>
      <c r="B9" s="8" t="n"/>
      <c r="C9" s="8" t="n"/>
      <c r="D9" s="8" t="n"/>
      <c r="E9" s="9" t="n"/>
      <c r="F9" s="9" t="n"/>
      <c r="G9" s="9" t="n"/>
      <c r="H9" s="9" t="n"/>
      <c r="I9" s="9" t="n"/>
      <c r="J9" s="9" t="n"/>
      <c r="K9" s="9" t="n"/>
      <c r="L9" s="9" t="n"/>
      <c r="M9" s="9" t="n"/>
      <c r="N9" s="9" t="n"/>
      <c r="O9" s="9" t="n"/>
      <c r="P9" s="9" t="n"/>
      <c r="Q9" s="9" t="n"/>
      <c r="R9" s="9" t="n"/>
      <c r="S9" s="10" t="n"/>
      <c r="T9" s="11">
        <f>IF(COUNT(E9:R9)=0,"",ROUND(IF(AND(ISNUMBER(E9),ISNUMBER(F9)),MOD(F9-E9,1)*24,0)+IF(AND(ISNUMBER(G9),ISNUMBER(H9)),MOD(H9-G9,1)*24,0)+IF(AND(ISNUMBER(I9),ISNUMBER(J9)),MOD(J9-I9,1)*24,0)+IF(AND(ISNUMBER(K9),ISNUMBER(L9)),MOD(L9-K9,1)*24,0)+IF(AND(ISNUMBER(M9),ISNUMBER(N9)),MOD(N9-M9,1)*24,0)+IF(AND(ISNUMBER(O9),ISNUMBER(P9)),MOD(P9-O9,1)*24,0)+IF(AND(ISNUMBER(Q9),ISNUMBER(R9)),MOD(R9-Q9,1)*24,0)-S9,2))</f>
        <v/>
      </c>
      <c r="U9" s="11">
        <f>IF(COUNT(X9:AC9)=0,"",MIN(X9:AC9))</f>
        <v/>
      </c>
      <c r="V9" s="12" t="n"/>
      <c r="W9" s="8" t="n"/>
      <c r="X9" s="13">
        <f>IF(AND(ISNUMBER(F9),ISNUMBER(G9)),ROUND((G9-F9+IF(F9&lt;E9,0,1))*24,2),"")</f>
        <v/>
      </c>
      <c r="Y9" s="13">
        <f>IF(AND(ISNUMBER(H9),ISNUMBER(I9)),ROUND((I9-H9+IF(H9&lt;G9,0,1))*24,2),"")</f>
        <v/>
      </c>
      <c r="Z9" s="13">
        <f>IF(AND(ISNUMBER(J9),ISNUMBER(K9)),ROUND((K9-J9+IF(J9&lt;I9,0,1))*24,2),"")</f>
        <v/>
      </c>
      <c r="AA9" s="13">
        <f>IF(AND(ISNUMBER(L9),ISNUMBER(M9)),ROUND((M9-L9+IF(L9&lt;K9,0,1))*24,2),"")</f>
        <v/>
      </c>
      <c r="AB9" s="13">
        <f>IF(AND(ISNUMBER(N9),ISNUMBER(O9)),ROUND((O9-N9+IF(N9&lt;M9,0,1))*24,2),"")</f>
        <v/>
      </c>
      <c r="AC9" s="13">
        <f>IF(AND(ISNUMBER(P9),ISNUMBER(Q9)),ROUND((Q9-P9+IF(P9&lt;O9,0,1))*24,2),"")</f>
        <v/>
      </c>
    </row>
    <row r="10">
      <c r="A10" s="8" t="n"/>
      <c r="B10" s="8" t="n"/>
      <c r="C10" s="8" t="n"/>
      <c r="D10" s="8" t="n"/>
      <c r="E10" s="9" t="n"/>
      <c r="F10" s="9" t="n"/>
      <c r="G10" s="9" t="n"/>
      <c r="H10" s="9" t="n"/>
      <c r="I10" s="9" t="n"/>
      <c r="J10" s="9" t="n"/>
      <c r="K10" s="9" t="n"/>
      <c r="L10" s="9" t="n"/>
      <c r="M10" s="9" t="n"/>
      <c r="N10" s="9" t="n"/>
      <c r="O10" s="9" t="n"/>
      <c r="P10" s="9" t="n"/>
      <c r="Q10" s="9" t="n"/>
      <c r="R10" s="9" t="n"/>
      <c r="S10" s="10" t="n"/>
      <c r="T10" s="11">
        <f>IF(COUNT(E10:R10)=0,"",ROUND(IF(AND(ISNUMBER(E10),ISNUMBER(F10)),MOD(F10-E10,1)*24,0)+IF(AND(ISNUMBER(G10),ISNUMBER(H10)),MOD(H10-G10,1)*24,0)+IF(AND(ISNUMBER(I10),ISNUMBER(J10)),MOD(J10-I10,1)*24,0)+IF(AND(ISNUMBER(K10),ISNUMBER(L10)),MOD(L10-K10,1)*24,0)+IF(AND(ISNUMBER(M10),ISNUMBER(N10)),MOD(N10-M10,1)*24,0)+IF(AND(ISNUMBER(O10),ISNUMBER(P10)),MOD(P10-O10,1)*24,0)+IF(AND(ISNUMBER(Q10),ISNUMBER(R10)),MOD(R10-Q10,1)*24,0)-S10,2))</f>
        <v/>
      </c>
      <c r="U10" s="11">
        <f>IF(COUNT(X10:AC10)=0,"",MIN(X10:AC10))</f>
        <v/>
      </c>
      <c r="V10" s="12" t="n"/>
      <c r="W10" s="8" t="n"/>
      <c r="X10" s="13">
        <f>IF(AND(ISNUMBER(F10),ISNUMBER(G10)),ROUND((G10-F10+IF(F10&lt;E10,0,1))*24,2),"")</f>
        <v/>
      </c>
      <c r="Y10" s="13">
        <f>IF(AND(ISNUMBER(H10),ISNUMBER(I10)),ROUND((I10-H10+IF(H10&lt;G10,0,1))*24,2),"")</f>
        <v/>
      </c>
      <c r="Z10" s="13">
        <f>IF(AND(ISNUMBER(J10),ISNUMBER(K10)),ROUND((K10-J10+IF(J10&lt;I10,0,1))*24,2),"")</f>
        <v/>
      </c>
      <c r="AA10" s="13">
        <f>IF(AND(ISNUMBER(L10),ISNUMBER(M10)),ROUND((M10-L10+IF(L10&lt;K10,0,1))*24,2),"")</f>
        <v/>
      </c>
      <c r="AB10" s="13">
        <f>IF(AND(ISNUMBER(N10),ISNUMBER(O10)),ROUND((O10-N10+IF(N10&lt;M10,0,1))*24,2),"")</f>
        <v/>
      </c>
      <c r="AC10" s="13">
        <f>IF(AND(ISNUMBER(P10),ISNUMBER(Q10)),ROUND((Q10-P10+IF(P10&lt;O10,0,1))*24,2),"")</f>
        <v/>
      </c>
    </row>
    <row r="11">
      <c r="A11" s="8" t="n"/>
      <c r="B11" s="8" t="n"/>
      <c r="C11" s="8" t="n"/>
      <c r="D11" s="8" t="n"/>
      <c r="E11" s="9" t="n"/>
      <c r="F11" s="9" t="n"/>
      <c r="G11" s="9" t="n"/>
      <c r="H11" s="9" t="n"/>
      <c r="I11" s="9" t="n"/>
      <c r="J11" s="9" t="n"/>
      <c r="K11" s="9" t="n"/>
      <c r="L11" s="9" t="n"/>
      <c r="M11" s="9" t="n"/>
      <c r="N11" s="9" t="n"/>
      <c r="O11" s="9" t="n"/>
      <c r="P11" s="9" t="n"/>
      <c r="Q11" s="9" t="n"/>
      <c r="R11" s="9" t="n"/>
      <c r="S11" s="10" t="n"/>
      <c r="T11" s="11">
        <f>IF(COUNT(E11:R11)=0,"",ROUND(IF(AND(ISNUMBER(E11),ISNUMBER(F11)),MOD(F11-E11,1)*24,0)+IF(AND(ISNUMBER(G11),ISNUMBER(H11)),MOD(H11-G11,1)*24,0)+IF(AND(ISNUMBER(I11),ISNUMBER(J11)),MOD(J11-I11,1)*24,0)+IF(AND(ISNUMBER(K11),ISNUMBER(L11)),MOD(L11-K11,1)*24,0)+IF(AND(ISNUMBER(M11),ISNUMBER(N11)),MOD(N11-M11,1)*24,0)+IF(AND(ISNUMBER(O11),ISNUMBER(P11)),MOD(P11-O11,1)*24,0)+IF(AND(ISNUMBER(Q11),ISNUMBER(R11)),MOD(R11-Q11,1)*24,0)-S11,2))</f>
        <v/>
      </c>
      <c r="U11" s="11">
        <f>IF(COUNT(X11:AC11)=0,"",MIN(X11:AC11))</f>
        <v/>
      </c>
      <c r="V11" s="12" t="n"/>
      <c r="W11" s="8" t="n"/>
      <c r="X11" s="13">
        <f>IF(AND(ISNUMBER(F11),ISNUMBER(G11)),ROUND((G11-F11+IF(F11&lt;E11,0,1))*24,2),"")</f>
        <v/>
      </c>
      <c r="Y11" s="13">
        <f>IF(AND(ISNUMBER(H11),ISNUMBER(I11)),ROUND((I11-H11+IF(H11&lt;G11,0,1))*24,2),"")</f>
        <v/>
      </c>
      <c r="Z11" s="13">
        <f>IF(AND(ISNUMBER(J11),ISNUMBER(K11)),ROUND((K11-J11+IF(J11&lt;I11,0,1))*24,2),"")</f>
        <v/>
      </c>
      <c r="AA11" s="13">
        <f>IF(AND(ISNUMBER(L11),ISNUMBER(M11)),ROUND((M11-L11+IF(L11&lt;K11,0,1))*24,2),"")</f>
        <v/>
      </c>
      <c r="AB11" s="13">
        <f>IF(AND(ISNUMBER(N11),ISNUMBER(O11)),ROUND((O11-N11+IF(N11&lt;M11,0,1))*24,2),"")</f>
        <v/>
      </c>
      <c r="AC11" s="13">
        <f>IF(AND(ISNUMBER(P11),ISNUMBER(Q11)),ROUND((Q11-P11+IF(P11&lt;O11,0,1))*24,2),"")</f>
        <v/>
      </c>
    </row>
    <row r="12">
      <c r="A12" s="8" t="n"/>
      <c r="B12" s="8" t="n"/>
      <c r="C12" s="8" t="n"/>
      <c r="D12" s="8" t="n"/>
      <c r="E12" s="9" t="n"/>
      <c r="F12" s="9" t="n"/>
      <c r="G12" s="9" t="n"/>
      <c r="H12" s="9" t="n"/>
      <c r="I12" s="9" t="n"/>
      <c r="J12" s="9" t="n"/>
      <c r="K12" s="9" t="n"/>
      <c r="L12" s="9" t="n"/>
      <c r="M12" s="9" t="n"/>
      <c r="N12" s="9" t="n"/>
      <c r="O12" s="9" t="n"/>
      <c r="P12" s="9" t="n"/>
      <c r="Q12" s="9" t="n"/>
      <c r="R12" s="9" t="n"/>
      <c r="S12" s="10" t="n"/>
      <c r="T12" s="11">
        <f>IF(COUNT(E12:R12)=0,"",ROUND(IF(AND(ISNUMBER(E12),ISNUMBER(F12)),MOD(F12-E12,1)*24,0)+IF(AND(ISNUMBER(G12),ISNUMBER(H12)),MOD(H12-G12,1)*24,0)+IF(AND(ISNUMBER(I12),ISNUMBER(J12)),MOD(J12-I12,1)*24,0)+IF(AND(ISNUMBER(K12),ISNUMBER(L12)),MOD(L12-K12,1)*24,0)+IF(AND(ISNUMBER(M12),ISNUMBER(N12)),MOD(N12-M12,1)*24,0)+IF(AND(ISNUMBER(O12),ISNUMBER(P12)),MOD(P12-O12,1)*24,0)+IF(AND(ISNUMBER(Q12),ISNUMBER(R12)),MOD(R12-Q12,1)*24,0)-S12,2))</f>
        <v/>
      </c>
      <c r="U12" s="11">
        <f>IF(COUNT(X12:AC12)=0,"",MIN(X12:AC12))</f>
        <v/>
      </c>
      <c r="V12" s="12" t="n"/>
      <c r="W12" s="8" t="n"/>
      <c r="X12" s="13">
        <f>IF(AND(ISNUMBER(F12),ISNUMBER(G12)),ROUND((G12-F12+IF(F12&lt;E12,0,1))*24,2),"")</f>
        <v/>
      </c>
      <c r="Y12" s="13">
        <f>IF(AND(ISNUMBER(H12),ISNUMBER(I12)),ROUND((I12-H12+IF(H12&lt;G12,0,1))*24,2),"")</f>
        <v/>
      </c>
      <c r="Z12" s="13">
        <f>IF(AND(ISNUMBER(J12),ISNUMBER(K12)),ROUND((K12-J12+IF(J12&lt;I12,0,1))*24,2),"")</f>
        <v/>
      </c>
      <c r="AA12" s="13">
        <f>IF(AND(ISNUMBER(L12),ISNUMBER(M12)),ROUND((M12-L12+IF(L12&lt;K12,0,1))*24,2),"")</f>
        <v/>
      </c>
      <c r="AB12" s="13">
        <f>IF(AND(ISNUMBER(N12),ISNUMBER(O12)),ROUND((O12-N12+IF(N12&lt;M12,0,1))*24,2),"")</f>
        <v/>
      </c>
      <c r="AC12" s="13">
        <f>IF(AND(ISNUMBER(P12),ISNUMBER(Q12)),ROUND((Q12-P12+IF(P12&lt;O12,0,1))*24,2),"")</f>
        <v/>
      </c>
    </row>
    <row r="13">
      <c r="A13" s="8" t="n"/>
      <c r="B13" s="8" t="n"/>
      <c r="C13" s="8" t="n"/>
      <c r="D13" s="8" t="n"/>
      <c r="E13" s="9" t="n"/>
      <c r="F13" s="9" t="n"/>
      <c r="G13" s="9" t="n"/>
      <c r="H13" s="9" t="n"/>
      <c r="I13" s="9" t="n"/>
      <c r="J13" s="9" t="n"/>
      <c r="K13" s="9" t="n"/>
      <c r="L13" s="9" t="n"/>
      <c r="M13" s="9" t="n"/>
      <c r="N13" s="9" t="n"/>
      <c r="O13" s="9" t="n"/>
      <c r="P13" s="9" t="n"/>
      <c r="Q13" s="9" t="n"/>
      <c r="R13" s="9" t="n"/>
      <c r="S13" s="10" t="n"/>
      <c r="T13" s="11">
        <f>IF(COUNT(E13:R13)=0,"",ROUND(IF(AND(ISNUMBER(E13),ISNUMBER(F13)),MOD(F13-E13,1)*24,0)+IF(AND(ISNUMBER(G13),ISNUMBER(H13)),MOD(H13-G13,1)*24,0)+IF(AND(ISNUMBER(I13),ISNUMBER(J13)),MOD(J13-I13,1)*24,0)+IF(AND(ISNUMBER(K13),ISNUMBER(L13)),MOD(L13-K13,1)*24,0)+IF(AND(ISNUMBER(M13),ISNUMBER(N13)),MOD(N13-M13,1)*24,0)+IF(AND(ISNUMBER(O13),ISNUMBER(P13)),MOD(P13-O13,1)*24,0)+IF(AND(ISNUMBER(Q13),ISNUMBER(R13)),MOD(R13-Q13,1)*24,0)-S13,2))</f>
        <v/>
      </c>
      <c r="U13" s="11">
        <f>IF(COUNT(X13:AC13)=0,"",MIN(X13:AC13))</f>
        <v/>
      </c>
      <c r="V13" s="12" t="n"/>
      <c r="W13" s="8" t="n"/>
      <c r="X13" s="13">
        <f>IF(AND(ISNUMBER(F13),ISNUMBER(G13)),ROUND((G13-F13+IF(F13&lt;E13,0,1))*24,2),"")</f>
        <v/>
      </c>
      <c r="Y13" s="13">
        <f>IF(AND(ISNUMBER(H13),ISNUMBER(I13)),ROUND((I13-H13+IF(H13&lt;G13,0,1))*24,2),"")</f>
        <v/>
      </c>
      <c r="Z13" s="13">
        <f>IF(AND(ISNUMBER(J13),ISNUMBER(K13)),ROUND((K13-J13+IF(J13&lt;I13,0,1))*24,2),"")</f>
        <v/>
      </c>
      <c r="AA13" s="13">
        <f>IF(AND(ISNUMBER(L13),ISNUMBER(M13)),ROUND((M13-L13+IF(L13&lt;K13,0,1))*24,2),"")</f>
        <v/>
      </c>
      <c r="AB13" s="13">
        <f>IF(AND(ISNUMBER(N13),ISNUMBER(O13)),ROUND((O13-N13+IF(N13&lt;M13,0,1))*24,2),"")</f>
        <v/>
      </c>
      <c r="AC13" s="13">
        <f>IF(AND(ISNUMBER(P13),ISNUMBER(Q13)),ROUND((Q13-P13+IF(P13&lt;O13,0,1))*24,2),"")</f>
        <v/>
      </c>
    </row>
    <row r="14">
      <c r="A14" s="8" t="n"/>
      <c r="B14" s="8" t="n"/>
      <c r="C14" s="8" t="n"/>
      <c r="D14" s="8" t="n"/>
      <c r="E14" s="9" t="n"/>
      <c r="F14" s="9" t="n"/>
      <c r="G14" s="9" t="n"/>
      <c r="H14" s="9" t="n"/>
      <c r="I14" s="9" t="n"/>
      <c r="J14" s="9" t="n"/>
      <c r="K14" s="9" t="n"/>
      <c r="L14" s="9" t="n"/>
      <c r="M14" s="9" t="n"/>
      <c r="N14" s="9" t="n"/>
      <c r="O14" s="9" t="n"/>
      <c r="P14" s="9" t="n"/>
      <c r="Q14" s="9" t="n"/>
      <c r="R14" s="9" t="n"/>
      <c r="S14" s="10" t="n"/>
      <c r="T14" s="11">
        <f>IF(COUNT(E14:R14)=0,"",ROUND(IF(AND(ISNUMBER(E14),ISNUMBER(F14)),MOD(F14-E14,1)*24,0)+IF(AND(ISNUMBER(G14),ISNUMBER(H14)),MOD(H14-G14,1)*24,0)+IF(AND(ISNUMBER(I14),ISNUMBER(J14)),MOD(J14-I14,1)*24,0)+IF(AND(ISNUMBER(K14),ISNUMBER(L14)),MOD(L14-K14,1)*24,0)+IF(AND(ISNUMBER(M14),ISNUMBER(N14)),MOD(N14-M14,1)*24,0)+IF(AND(ISNUMBER(O14),ISNUMBER(P14)),MOD(P14-O14,1)*24,0)+IF(AND(ISNUMBER(Q14),ISNUMBER(R14)),MOD(R14-Q14,1)*24,0)-S14,2))</f>
        <v/>
      </c>
      <c r="U14" s="11">
        <f>IF(COUNT(X14:AC14)=0,"",MIN(X14:AC14))</f>
        <v/>
      </c>
      <c r="V14" s="12" t="n"/>
      <c r="W14" s="8" t="n"/>
      <c r="X14" s="13">
        <f>IF(AND(ISNUMBER(F14),ISNUMBER(G14)),ROUND((G14-F14+IF(F14&lt;E14,0,1))*24,2),"")</f>
        <v/>
      </c>
      <c r="Y14" s="13">
        <f>IF(AND(ISNUMBER(H14),ISNUMBER(I14)),ROUND((I14-H14+IF(H14&lt;G14,0,1))*24,2),"")</f>
        <v/>
      </c>
      <c r="Z14" s="13">
        <f>IF(AND(ISNUMBER(J14),ISNUMBER(K14)),ROUND((K14-J14+IF(J14&lt;I14,0,1))*24,2),"")</f>
        <v/>
      </c>
      <c r="AA14" s="13">
        <f>IF(AND(ISNUMBER(L14),ISNUMBER(M14)),ROUND((M14-L14+IF(L14&lt;K14,0,1))*24,2),"")</f>
        <v/>
      </c>
      <c r="AB14" s="13">
        <f>IF(AND(ISNUMBER(N14),ISNUMBER(O14)),ROUND((O14-N14+IF(N14&lt;M14,0,1))*24,2),"")</f>
        <v/>
      </c>
      <c r="AC14" s="13">
        <f>IF(AND(ISNUMBER(P14),ISNUMBER(Q14)),ROUND((Q14-P14+IF(P14&lt;O14,0,1))*24,2),"")</f>
        <v/>
      </c>
    </row>
    <row r="15">
      <c r="A15" s="8" t="n"/>
      <c r="B15" s="8" t="n"/>
      <c r="C15" s="8" t="n"/>
      <c r="D15" s="8" t="n"/>
      <c r="E15" s="9" t="n"/>
      <c r="F15" s="9" t="n"/>
      <c r="G15" s="9" t="n"/>
      <c r="H15" s="9" t="n"/>
      <c r="I15" s="9" t="n"/>
      <c r="J15" s="9" t="n"/>
      <c r="K15" s="9" t="n"/>
      <c r="L15" s="9" t="n"/>
      <c r="M15" s="9" t="n"/>
      <c r="N15" s="9" t="n"/>
      <c r="O15" s="9" t="n"/>
      <c r="P15" s="9" t="n"/>
      <c r="Q15" s="9" t="n"/>
      <c r="R15" s="9" t="n"/>
      <c r="S15" s="10" t="n"/>
      <c r="T15" s="11">
        <f>IF(COUNT(E15:R15)=0,"",ROUND(IF(AND(ISNUMBER(E15),ISNUMBER(F15)),MOD(F15-E15,1)*24,0)+IF(AND(ISNUMBER(G15),ISNUMBER(H15)),MOD(H15-G15,1)*24,0)+IF(AND(ISNUMBER(I15),ISNUMBER(J15)),MOD(J15-I15,1)*24,0)+IF(AND(ISNUMBER(K15),ISNUMBER(L15)),MOD(L15-K15,1)*24,0)+IF(AND(ISNUMBER(M15),ISNUMBER(N15)),MOD(N15-M15,1)*24,0)+IF(AND(ISNUMBER(O15),ISNUMBER(P15)),MOD(P15-O15,1)*24,0)+IF(AND(ISNUMBER(Q15),ISNUMBER(R15)),MOD(R15-Q15,1)*24,0)-S15,2))</f>
        <v/>
      </c>
      <c r="U15" s="11">
        <f>IF(COUNT(X15:AC15)=0,"",MIN(X15:AC15))</f>
        <v/>
      </c>
      <c r="V15" s="12" t="n"/>
      <c r="W15" s="8" t="n"/>
      <c r="X15" s="13">
        <f>IF(AND(ISNUMBER(F15),ISNUMBER(G15)),ROUND((G15-F15+IF(F15&lt;E15,0,1))*24,2),"")</f>
        <v/>
      </c>
      <c r="Y15" s="13">
        <f>IF(AND(ISNUMBER(H15),ISNUMBER(I15)),ROUND((I15-H15+IF(H15&lt;G15,0,1))*24,2),"")</f>
        <v/>
      </c>
      <c r="Z15" s="13">
        <f>IF(AND(ISNUMBER(J15),ISNUMBER(K15)),ROUND((K15-J15+IF(J15&lt;I15,0,1))*24,2),"")</f>
        <v/>
      </c>
      <c r="AA15" s="13">
        <f>IF(AND(ISNUMBER(L15),ISNUMBER(M15)),ROUND((M15-L15+IF(L15&lt;K15,0,1))*24,2),"")</f>
        <v/>
      </c>
      <c r="AB15" s="13">
        <f>IF(AND(ISNUMBER(N15),ISNUMBER(O15)),ROUND((O15-N15+IF(N15&lt;M15,0,1))*24,2),"")</f>
        <v/>
      </c>
      <c r="AC15" s="13">
        <f>IF(AND(ISNUMBER(P15),ISNUMBER(Q15)),ROUND((Q15-P15+IF(P15&lt;O15,0,1))*24,2),"")</f>
        <v/>
      </c>
    </row>
    <row r="16">
      <c r="A16" s="8" t="n"/>
      <c r="B16" s="8" t="n"/>
      <c r="C16" s="8" t="n"/>
      <c r="D16" s="8" t="n"/>
      <c r="E16" s="9" t="n"/>
      <c r="F16" s="9" t="n"/>
      <c r="G16" s="9" t="n"/>
      <c r="H16" s="9" t="n"/>
      <c r="I16" s="9" t="n"/>
      <c r="J16" s="9" t="n"/>
      <c r="K16" s="9" t="n"/>
      <c r="L16" s="9" t="n"/>
      <c r="M16" s="9" t="n"/>
      <c r="N16" s="9" t="n"/>
      <c r="O16" s="9" t="n"/>
      <c r="P16" s="9" t="n"/>
      <c r="Q16" s="9" t="n"/>
      <c r="R16" s="9" t="n"/>
      <c r="S16" s="10" t="n"/>
      <c r="T16" s="11">
        <f>IF(COUNT(E16:R16)=0,"",ROUND(IF(AND(ISNUMBER(E16),ISNUMBER(F16)),MOD(F16-E16,1)*24,0)+IF(AND(ISNUMBER(G16),ISNUMBER(H16)),MOD(H16-G16,1)*24,0)+IF(AND(ISNUMBER(I16),ISNUMBER(J16)),MOD(J16-I16,1)*24,0)+IF(AND(ISNUMBER(K16),ISNUMBER(L16)),MOD(L16-K16,1)*24,0)+IF(AND(ISNUMBER(M16),ISNUMBER(N16)),MOD(N16-M16,1)*24,0)+IF(AND(ISNUMBER(O16),ISNUMBER(P16)),MOD(P16-O16,1)*24,0)+IF(AND(ISNUMBER(Q16),ISNUMBER(R16)),MOD(R16-Q16,1)*24,0)-S16,2))</f>
        <v/>
      </c>
      <c r="U16" s="11">
        <f>IF(COUNT(X16:AC16)=0,"",MIN(X16:AC16))</f>
        <v/>
      </c>
      <c r="V16" s="12" t="n"/>
      <c r="W16" s="8" t="n"/>
      <c r="X16" s="13">
        <f>IF(AND(ISNUMBER(F16),ISNUMBER(G16)),ROUND((G16-F16+IF(F16&lt;E16,0,1))*24,2),"")</f>
        <v/>
      </c>
      <c r="Y16" s="13">
        <f>IF(AND(ISNUMBER(H16),ISNUMBER(I16)),ROUND((I16-H16+IF(H16&lt;G16,0,1))*24,2),"")</f>
        <v/>
      </c>
      <c r="Z16" s="13">
        <f>IF(AND(ISNUMBER(J16),ISNUMBER(K16)),ROUND((K16-J16+IF(J16&lt;I16,0,1))*24,2),"")</f>
        <v/>
      </c>
      <c r="AA16" s="13">
        <f>IF(AND(ISNUMBER(L16),ISNUMBER(M16)),ROUND((M16-L16+IF(L16&lt;K16,0,1))*24,2),"")</f>
        <v/>
      </c>
      <c r="AB16" s="13">
        <f>IF(AND(ISNUMBER(N16),ISNUMBER(O16)),ROUND((O16-N16+IF(N16&lt;M16,0,1))*24,2),"")</f>
        <v/>
      </c>
      <c r="AC16" s="13">
        <f>IF(AND(ISNUMBER(P16),ISNUMBER(Q16)),ROUND((Q16-P16+IF(P16&lt;O16,0,1))*24,2),"")</f>
        <v/>
      </c>
    </row>
    <row r="17">
      <c r="A17" s="8" t="n"/>
      <c r="B17" s="8" t="n"/>
      <c r="C17" s="8" t="n"/>
      <c r="D17" s="8" t="n"/>
      <c r="E17" s="9" t="n"/>
      <c r="F17" s="9" t="n"/>
      <c r="G17" s="9" t="n"/>
      <c r="H17" s="9" t="n"/>
      <c r="I17" s="9" t="n"/>
      <c r="J17" s="9" t="n"/>
      <c r="K17" s="9" t="n"/>
      <c r="L17" s="9" t="n"/>
      <c r="M17" s="9" t="n"/>
      <c r="N17" s="9" t="n"/>
      <c r="O17" s="9" t="n"/>
      <c r="P17" s="9" t="n"/>
      <c r="Q17" s="9" t="n"/>
      <c r="R17" s="9" t="n"/>
      <c r="S17" s="10" t="n"/>
      <c r="T17" s="11">
        <f>IF(COUNT(E17:R17)=0,"",ROUND(IF(AND(ISNUMBER(E17),ISNUMBER(F17)),MOD(F17-E17,1)*24,0)+IF(AND(ISNUMBER(G17),ISNUMBER(H17)),MOD(H17-G17,1)*24,0)+IF(AND(ISNUMBER(I17),ISNUMBER(J17)),MOD(J17-I17,1)*24,0)+IF(AND(ISNUMBER(K17),ISNUMBER(L17)),MOD(L17-K17,1)*24,0)+IF(AND(ISNUMBER(M17),ISNUMBER(N17)),MOD(N17-M17,1)*24,0)+IF(AND(ISNUMBER(O17),ISNUMBER(P17)),MOD(P17-O17,1)*24,0)+IF(AND(ISNUMBER(Q17),ISNUMBER(R17)),MOD(R17-Q17,1)*24,0)-S17,2))</f>
        <v/>
      </c>
      <c r="U17" s="11">
        <f>IF(COUNT(X17:AC17)=0,"",MIN(X17:AC17))</f>
        <v/>
      </c>
      <c r="V17" s="12" t="n"/>
      <c r="W17" s="8" t="n"/>
      <c r="X17" s="13">
        <f>IF(AND(ISNUMBER(F17),ISNUMBER(G17)),ROUND((G17-F17+IF(F17&lt;E17,0,1))*24,2),"")</f>
        <v/>
      </c>
      <c r="Y17" s="13">
        <f>IF(AND(ISNUMBER(H17),ISNUMBER(I17)),ROUND((I17-H17+IF(H17&lt;G17,0,1))*24,2),"")</f>
        <v/>
      </c>
      <c r="Z17" s="13">
        <f>IF(AND(ISNUMBER(J17),ISNUMBER(K17)),ROUND((K17-J17+IF(J17&lt;I17,0,1))*24,2),"")</f>
        <v/>
      </c>
      <c r="AA17" s="13">
        <f>IF(AND(ISNUMBER(L17),ISNUMBER(M17)),ROUND((M17-L17+IF(L17&lt;K17,0,1))*24,2),"")</f>
        <v/>
      </c>
      <c r="AB17" s="13">
        <f>IF(AND(ISNUMBER(N17),ISNUMBER(O17)),ROUND((O17-N17+IF(N17&lt;M17,0,1))*24,2),"")</f>
        <v/>
      </c>
      <c r="AC17" s="13">
        <f>IF(AND(ISNUMBER(P17),ISNUMBER(Q17)),ROUND((Q17-P17+IF(P17&lt;O17,0,1))*24,2),"")</f>
        <v/>
      </c>
    </row>
    <row r="18">
      <c r="A18" s="8" t="n"/>
      <c r="B18" s="8" t="n"/>
      <c r="C18" s="8" t="n"/>
      <c r="D18" s="8" t="n"/>
      <c r="E18" s="9" t="n"/>
      <c r="F18" s="9" t="n"/>
      <c r="G18" s="9" t="n"/>
      <c r="H18" s="9" t="n"/>
      <c r="I18" s="9" t="n"/>
      <c r="J18" s="9" t="n"/>
      <c r="K18" s="9" t="n"/>
      <c r="L18" s="9" t="n"/>
      <c r="M18" s="9" t="n"/>
      <c r="N18" s="9" t="n"/>
      <c r="O18" s="9" t="n"/>
      <c r="P18" s="9" t="n"/>
      <c r="Q18" s="9" t="n"/>
      <c r="R18" s="9" t="n"/>
      <c r="S18" s="10" t="n"/>
      <c r="T18" s="11">
        <f>IF(COUNT(E18:R18)=0,"",ROUND(IF(AND(ISNUMBER(E18),ISNUMBER(F18)),MOD(F18-E18,1)*24,0)+IF(AND(ISNUMBER(G18),ISNUMBER(H18)),MOD(H18-G18,1)*24,0)+IF(AND(ISNUMBER(I18),ISNUMBER(J18)),MOD(J18-I18,1)*24,0)+IF(AND(ISNUMBER(K18),ISNUMBER(L18)),MOD(L18-K18,1)*24,0)+IF(AND(ISNUMBER(M18),ISNUMBER(N18)),MOD(N18-M18,1)*24,0)+IF(AND(ISNUMBER(O18),ISNUMBER(P18)),MOD(P18-O18,1)*24,0)+IF(AND(ISNUMBER(Q18),ISNUMBER(R18)),MOD(R18-Q18,1)*24,0)-S18,2))</f>
        <v/>
      </c>
      <c r="U18" s="11">
        <f>IF(COUNT(X18:AC18)=0,"",MIN(X18:AC18))</f>
        <v/>
      </c>
      <c r="V18" s="12" t="n"/>
      <c r="W18" s="8" t="n"/>
      <c r="X18" s="13">
        <f>IF(AND(ISNUMBER(F18),ISNUMBER(G18)),ROUND((G18-F18+IF(F18&lt;E18,0,1))*24,2),"")</f>
        <v/>
      </c>
      <c r="Y18" s="13">
        <f>IF(AND(ISNUMBER(H18),ISNUMBER(I18)),ROUND((I18-H18+IF(H18&lt;G18,0,1))*24,2),"")</f>
        <v/>
      </c>
      <c r="Z18" s="13">
        <f>IF(AND(ISNUMBER(J18),ISNUMBER(K18)),ROUND((K18-J18+IF(J18&lt;I18,0,1))*24,2),"")</f>
        <v/>
      </c>
      <c r="AA18" s="13">
        <f>IF(AND(ISNUMBER(L18),ISNUMBER(M18)),ROUND((M18-L18+IF(L18&lt;K18,0,1))*24,2),"")</f>
        <v/>
      </c>
      <c r="AB18" s="13">
        <f>IF(AND(ISNUMBER(N18),ISNUMBER(O18)),ROUND((O18-N18+IF(N18&lt;M18,0,1))*24,2),"")</f>
        <v/>
      </c>
      <c r="AC18" s="13">
        <f>IF(AND(ISNUMBER(P18),ISNUMBER(Q18)),ROUND((Q18-P18+IF(P18&lt;O18,0,1))*24,2),"")</f>
        <v/>
      </c>
    </row>
    <row r="19">
      <c r="A19" s="8" t="n"/>
      <c r="B19" s="8" t="n"/>
      <c r="C19" s="8" t="n"/>
      <c r="D19" s="8" t="n"/>
      <c r="E19" s="9" t="n"/>
      <c r="F19" s="9" t="n"/>
      <c r="G19" s="9" t="n"/>
      <c r="H19" s="9" t="n"/>
      <c r="I19" s="9" t="n"/>
      <c r="J19" s="9" t="n"/>
      <c r="K19" s="9" t="n"/>
      <c r="L19" s="9" t="n"/>
      <c r="M19" s="9" t="n"/>
      <c r="N19" s="9" t="n"/>
      <c r="O19" s="9" t="n"/>
      <c r="P19" s="9" t="n"/>
      <c r="Q19" s="9" t="n"/>
      <c r="R19" s="9" t="n"/>
      <c r="S19" s="10" t="n"/>
      <c r="T19" s="11">
        <f>IF(COUNT(E19:R19)=0,"",ROUND(IF(AND(ISNUMBER(E19),ISNUMBER(F19)),MOD(F19-E19,1)*24,0)+IF(AND(ISNUMBER(G19),ISNUMBER(H19)),MOD(H19-G19,1)*24,0)+IF(AND(ISNUMBER(I19),ISNUMBER(J19)),MOD(J19-I19,1)*24,0)+IF(AND(ISNUMBER(K19),ISNUMBER(L19)),MOD(L19-K19,1)*24,0)+IF(AND(ISNUMBER(M19),ISNUMBER(N19)),MOD(N19-M19,1)*24,0)+IF(AND(ISNUMBER(O19),ISNUMBER(P19)),MOD(P19-O19,1)*24,0)+IF(AND(ISNUMBER(Q19),ISNUMBER(R19)),MOD(R19-Q19,1)*24,0)-S19,2))</f>
        <v/>
      </c>
      <c r="U19" s="11">
        <f>IF(COUNT(X19:AC19)=0,"",MIN(X19:AC19))</f>
        <v/>
      </c>
      <c r="V19" s="12" t="n"/>
      <c r="W19" s="8" t="n"/>
      <c r="X19" s="13">
        <f>IF(AND(ISNUMBER(F19),ISNUMBER(G19)),ROUND((G19-F19+IF(F19&lt;E19,0,1))*24,2),"")</f>
        <v/>
      </c>
      <c r="Y19" s="13">
        <f>IF(AND(ISNUMBER(H19),ISNUMBER(I19)),ROUND((I19-H19+IF(H19&lt;G19,0,1))*24,2),"")</f>
        <v/>
      </c>
      <c r="Z19" s="13">
        <f>IF(AND(ISNUMBER(J19),ISNUMBER(K19)),ROUND((K19-J19+IF(J19&lt;I19,0,1))*24,2),"")</f>
        <v/>
      </c>
      <c r="AA19" s="13">
        <f>IF(AND(ISNUMBER(L19),ISNUMBER(M19)),ROUND((M19-L19+IF(L19&lt;K19,0,1))*24,2),"")</f>
        <v/>
      </c>
      <c r="AB19" s="13">
        <f>IF(AND(ISNUMBER(N19),ISNUMBER(O19)),ROUND((O19-N19+IF(N19&lt;M19,0,1))*24,2),"")</f>
        <v/>
      </c>
      <c r="AC19" s="13">
        <f>IF(AND(ISNUMBER(P19),ISNUMBER(Q19)),ROUND((Q19-P19+IF(P19&lt;O19,0,1))*24,2),"")</f>
        <v/>
      </c>
    </row>
    <row r="20">
      <c r="A20" s="8" t="n"/>
      <c r="B20" s="8" t="n"/>
      <c r="C20" s="8" t="n"/>
      <c r="D20" s="8" t="n"/>
      <c r="E20" s="9" t="n"/>
      <c r="F20" s="9" t="n"/>
      <c r="G20" s="9" t="n"/>
      <c r="H20" s="9" t="n"/>
      <c r="I20" s="9" t="n"/>
      <c r="J20" s="9" t="n"/>
      <c r="K20" s="9" t="n"/>
      <c r="L20" s="9" t="n"/>
      <c r="M20" s="9" t="n"/>
      <c r="N20" s="9" t="n"/>
      <c r="O20" s="9" t="n"/>
      <c r="P20" s="9" t="n"/>
      <c r="Q20" s="9" t="n"/>
      <c r="R20" s="9" t="n"/>
      <c r="S20" s="10" t="n"/>
      <c r="T20" s="11">
        <f>IF(COUNT(E20:R20)=0,"",ROUND(IF(AND(ISNUMBER(E20),ISNUMBER(F20)),MOD(F20-E20,1)*24,0)+IF(AND(ISNUMBER(G20),ISNUMBER(H20)),MOD(H20-G20,1)*24,0)+IF(AND(ISNUMBER(I20),ISNUMBER(J20)),MOD(J20-I20,1)*24,0)+IF(AND(ISNUMBER(K20),ISNUMBER(L20)),MOD(L20-K20,1)*24,0)+IF(AND(ISNUMBER(M20),ISNUMBER(N20)),MOD(N20-M20,1)*24,0)+IF(AND(ISNUMBER(O20),ISNUMBER(P20)),MOD(P20-O20,1)*24,0)+IF(AND(ISNUMBER(Q20),ISNUMBER(R20)),MOD(R20-Q20,1)*24,0)-S20,2))</f>
        <v/>
      </c>
      <c r="U20" s="11">
        <f>IF(COUNT(X20:AC20)=0,"",MIN(X20:AC20))</f>
        <v/>
      </c>
      <c r="V20" s="12" t="n"/>
      <c r="W20" s="8" t="n"/>
      <c r="X20" s="13">
        <f>IF(AND(ISNUMBER(F20),ISNUMBER(G20)),ROUND((G20-F20+IF(F20&lt;E20,0,1))*24,2),"")</f>
        <v/>
      </c>
      <c r="Y20" s="13">
        <f>IF(AND(ISNUMBER(H20),ISNUMBER(I20)),ROUND((I20-H20+IF(H20&lt;G20,0,1))*24,2),"")</f>
        <v/>
      </c>
      <c r="Z20" s="13">
        <f>IF(AND(ISNUMBER(J20),ISNUMBER(K20)),ROUND((K20-J20+IF(J20&lt;I20,0,1))*24,2),"")</f>
        <v/>
      </c>
      <c r="AA20" s="13">
        <f>IF(AND(ISNUMBER(L20),ISNUMBER(M20)),ROUND((M20-L20+IF(L20&lt;K20,0,1))*24,2),"")</f>
        <v/>
      </c>
      <c r="AB20" s="13">
        <f>IF(AND(ISNUMBER(N20),ISNUMBER(O20)),ROUND((O20-N20+IF(N20&lt;M20,0,1))*24,2),"")</f>
        <v/>
      </c>
      <c r="AC20" s="13">
        <f>IF(AND(ISNUMBER(P20),ISNUMBER(Q20)),ROUND((Q20-P20+IF(P20&lt;O20,0,1))*24,2),"")</f>
        <v/>
      </c>
    </row>
    <row r="21">
      <c r="A21" s="14" t="inlineStr">
        <is>
          <t>Totals</t>
        </is>
      </c>
      <c r="B21" s="15" t="n"/>
      <c r="C21" s="15" t="n"/>
      <c r="D21" s="15" t="n"/>
      <c r="E21" s="15" t="n"/>
      <c r="F21" s="15" t="n"/>
      <c r="G21" s="15" t="n"/>
      <c r="H21" s="15" t="n"/>
      <c r="I21" s="15" t="n"/>
      <c r="J21" s="15" t="n"/>
      <c r="K21" s="15" t="n"/>
      <c r="L21" s="15" t="n"/>
      <c r="M21" s="15" t="n"/>
      <c r="N21" s="15" t="n"/>
      <c r="O21" s="15" t="n"/>
      <c r="P21" s="15" t="n"/>
      <c r="Q21" s="15" t="n"/>
      <c r="R21" s="15" t="n"/>
      <c r="S21" s="16" t="inlineStr">
        <is>
          <t>Planned hours</t>
        </is>
      </c>
      <c r="T21" s="17">
        <f>SUM(T6:T20)</f>
        <v/>
      </c>
      <c r="U21" s="15" t="n"/>
      <c r="V21" s="15" t="n"/>
      <c r="W21" s="15" t="n"/>
    </row>
  </sheetData>
  <mergeCells count="9">
    <mergeCell ref="G4:H4"/>
    <mergeCell ref="E4:F4"/>
    <mergeCell ref="I4:J4"/>
    <mergeCell ref="A4:D4"/>
    <mergeCell ref="K4:L4"/>
    <mergeCell ref="S4:W4"/>
    <mergeCell ref="O4:P4"/>
    <mergeCell ref="M4:N4"/>
    <mergeCell ref="Q4:R4"/>
  </mergeCells>
  <conditionalFormatting sqref="U6:U20">
    <cfRule type="expression" priority="1" dxfId="0">
      <formula>AND(ISNUMBER($U6),$U6&lt;10)</formula>
    </cfRule>
  </conditionalFormatting>
  <conditionalFormatting sqref="V6:V20">
    <cfRule type="expression" priority="2" dxfId="0">
      <formula>AND(ISNUMBER($V6),$V6&lt;TODAY())</formula>
    </cfRule>
    <cfRule type="expression" priority="3" dxfId="1">
      <formula>AND(ISNUMBER($V6),$V6&gt;=TODAY(),$V6&lt;=TODAY()+90)</formula>
    </cfRule>
  </conditionalFormatting>
  <dataValidations count="1">
    <dataValidation sqref="C6:C20" showDropDown="0" showInputMessage="0" showErrorMessage="0" allowBlank="1" errorTitle="Type" error="Pick one of: Full-time, Part-time, Casual, Subcontractor." promptTitle="Type" prompt="Pick an employment type from the list." type="list">
      <formula1>"Full-time,Part-time,Casual,Subcontractor"</formula1>
    </dataValidation>
  </dataValidations>
  <pageMargins left="0.4" right="0.4" top="0.5" bottom="0.5" header="0.5" footer="0.5"/>
  <pageSetup orientation="landscape" paperSize="9" fitToHeight="0" fitToWidth="1"/>
</worksheet>
</file>

<file path=xl/worksheets/sheet2.xml><?xml version="1.0" encoding="utf-8"?>
<worksheet xmlns="http://schemas.openxmlformats.org/spreadsheetml/2006/main">
  <sheetPr>
    <tabColor rgb="001A1F5E"/>
    <outlinePr summaryBelow="1" summaryRight="1"/>
    <pageSetUpPr fitToPage="1"/>
  </sheetPr>
  <dimension ref="A1:AC21"/>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18" customWidth="1" min="1" max="1"/>
    <col width="14" customWidth="1" min="2" max="2"/>
    <col width="13" customWidth="1" min="3" max="3"/>
    <col width="1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9" customWidth="1" min="19" max="19"/>
    <col width="9" customWidth="1" min="20" max="20"/>
    <col width="11" customWidth="1" min="21" max="21"/>
    <col width="12" customWidth="1" min="22" max="22"/>
    <col width="28" customWidth="1" min="23" max="23"/>
    <col hidden="1" width="8" customWidth="1" min="24" max="24"/>
    <col hidden="1" width="8" customWidth="1" min="25" max="25"/>
    <col hidden="1" width="8" customWidth="1" min="26" max="26"/>
    <col hidden="1" width="8" customWidth="1" min="27" max="27"/>
    <col hidden="1" width="8" customWidth="1" min="28" max="28"/>
    <col hidden="1" width="8" customWidth="1" min="29" max="29"/>
  </cols>
  <sheetData>
    <row r="1">
      <c r="A1" s="1" t="inlineStr">
        <is>
          <t>Humanz roster template: Week 2</t>
        </is>
      </c>
    </row>
    <row r="2">
      <c r="A2" s="2" t="inlineStr">
        <is>
          <t>Week starting</t>
        </is>
      </c>
      <c r="B2" s="3">
        <f>'Week 1'!B2+7</f>
        <v/>
      </c>
      <c r="C2" s="4" t="inlineStr">
        <is>
          <t>Follows Week 1 by seven days. Overtype it to change.</t>
        </is>
      </c>
    </row>
    <row r="3">
      <c r="A3" s="4" t="inlineStr">
        <is>
          <t>Colours: Min rest turns red under 10 hours. Ticket expiry turns amber within 90 days of today and red once past. Grey cells are calculated, nothing to type there.</t>
        </is>
      </c>
    </row>
    <row r="4">
      <c r="A4" s="5" t="inlineStr">
        <is>
          <t>Crew</t>
        </is>
      </c>
      <c r="B4" s="5" t="n"/>
      <c r="C4" s="5" t="n"/>
      <c r="D4" s="5" t="n"/>
      <c r="E4" s="6">
        <f>B2+0</f>
        <v/>
      </c>
      <c r="F4" s="5" t="n"/>
      <c r="G4" s="6">
        <f>B2+1</f>
        <v/>
      </c>
      <c r="H4" s="5" t="n"/>
      <c r="I4" s="6">
        <f>B2+2</f>
        <v/>
      </c>
      <c r="J4" s="5" t="n"/>
      <c r="K4" s="6">
        <f>B2+3</f>
        <v/>
      </c>
      <c r="L4" s="5" t="n"/>
      <c r="M4" s="6">
        <f>B2+4</f>
        <v/>
      </c>
      <c r="N4" s="5" t="n"/>
      <c r="O4" s="6">
        <f>B2+5</f>
        <v/>
      </c>
      <c r="P4" s="5" t="n"/>
      <c r="Q4" s="6">
        <f>B2+6</f>
        <v/>
      </c>
      <c r="R4" s="5" t="n"/>
      <c r="S4" s="5" t="inlineStr">
        <is>
          <t>Week checks</t>
        </is>
      </c>
      <c r="T4" s="5" t="n"/>
      <c r="U4" s="5" t="n"/>
      <c r="V4" s="5" t="n"/>
      <c r="W4" s="5" t="n"/>
    </row>
    <row r="5" ht="34" customHeight="1">
      <c r="A5" s="7" t="inlineStr">
        <is>
          <t>Name</t>
        </is>
      </c>
      <c r="B5" s="7" t="inlineStr">
        <is>
          <t>Role</t>
        </is>
      </c>
      <c r="C5" s="7" t="inlineStr">
        <is>
          <t>Type</t>
        </is>
      </c>
      <c r="D5" s="7" t="inlineStr">
        <is>
          <t>Site or client</t>
        </is>
      </c>
      <c r="E5" s="7" t="inlineStr">
        <is>
          <t>Start</t>
        </is>
      </c>
      <c r="F5" s="7" t="inlineStr">
        <is>
          <t>Finish</t>
        </is>
      </c>
      <c r="G5" s="7" t="inlineStr">
        <is>
          <t>Start</t>
        </is>
      </c>
      <c r="H5" s="7" t="inlineStr">
        <is>
          <t>Finish</t>
        </is>
      </c>
      <c r="I5" s="7" t="inlineStr">
        <is>
          <t>Start</t>
        </is>
      </c>
      <c r="J5" s="7" t="inlineStr">
        <is>
          <t>Finish</t>
        </is>
      </c>
      <c r="K5" s="7" t="inlineStr">
        <is>
          <t>Start</t>
        </is>
      </c>
      <c r="L5" s="7" t="inlineStr">
        <is>
          <t>Finish</t>
        </is>
      </c>
      <c r="M5" s="7" t="inlineStr">
        <is>
          <t>Start</t>
        </is>
      </c>
      <c r="N5" s="7" t="inlineStr">
        <is>
          <t>Finish</t>
        </is>
      </c>
      <c r="O5" s="7" t="inlineStr">
        <is>
          <t>Start</t>
        </is>
      </c>
      <c r="P5" s="7" t="inlineStr">
        <is>
          <t>Finish</t>
        </is>
      </c>
      <c r="Q5" s="7" t="inlineStr">
        <is>
          <t>Start</t>
        </is>
      </c>
      <c r="R5" s="7" t="inlineStr">
        <is>
          <t>Finish</t>
        </is>
      </c>
      <c r="S5" s="7" t="inlineStr">
        <is>
          <t>Unpaid breaks (h)</t>
        </is>
      </c>
      <c r="T5" s="7" t="inlineStr">
        <is>
          <t>Planned hours</t>
        </is>
      </c>
      <c r="U5" s="7" t="inlineStr">
        <is>
          <t>Min rest between shifts (h)</t>
        </is>
      </c>
      <c r="V5" s="7" t="inlineStr">
        <is>
          <t>Ticket expiry</t>
        </is>
      </c>
      <c r="W5" s="7" t="inlineStr">
        <is>
          <t>Notes</t>
        </is>
      </c>
      <c r="X5" s="7" t="inlineStr">
        <is>
          <t>Rest Mon to Tue (h)</t>
        </is>
      </c>
      <c r="Y5" s="7" t="inlineStr">
        <is>
          <t>Rest Tue to Wed (h)</t>
        </is>
      </c>
      <c r="Z5" s="7" t="inlineStr">
        <is>
          <t>Rest Wed to Thu (h)</t>
        </is>
      </c>
      <c r="AA5" s="7" t="inlineStr">
        <is>
          <t>Rest Thu to Fri (h)</t>
        </is>
      </c>
      <c r="AB5" s="7" t="inlineStr">
        <is>
          <t>Rest Fri to Sat (h)</t>
        </is>
      </c>
      <c r="AC5" s="7" t="inlineStr">
        <is>
          <t>Rest Sat to Sun (h)</t>
        </is>
      </c>
    </row>
    <row r="6">
      <c r="A6" s="8" t="n"/>
      <c r="B6" s="8" t="n"/>
      <c r="C6" s="8" t="n"/>
      <c r="D6" s="8" t="n"/>
      <c r="E6" s="9" t="n"/>
      <c r="F6" s="9" t="n"/>
      <c r="G6" s="9" t="n"/>
      <c r="H6" s="9" t="n"/>
      <c r="I6" s="9" t="n"/>
      <c r="J6" s="9" t="n"/>
      <c r="K6" s="9" t="n"/>
      <c r="L6" s="9" t="n"/>
      <c r="M6" s="9" t="n"/>
      <c r="N6" s="9" t="n"/>
      <c r="O6" s="9" t="n"/>
      <c r="P6" s="9" t="n"/>
      <c r="Q6" s="9" t="n"/>
      <c r="R6" s="9" t="n"/>
      <c r="S6" s="10" t="n"/>
      <c r="T6" s="11">
        <f>IF(COUNT(E6:R6)=0,"",ROUND(IF(AND(ISNUMBER(E6),ISNUMBER(F6)),MOD(F6-E6,1)*24,0)+IF(AND(ISNUMBER(G6),ISNUMBER(H6)),MOD(H6-G6,1)*24,0)+IF(AND(ISNUMBER(I6),ISNUMBER(J6)),MOD(J6-I6,1)*24,0)+IF(AND(ISNUMBER(K6),ISNUMBER(L6)),MOD(L6-K6,1)*24,0)+IF(AND(ISNUMBER(M6),ISNUMBER(N6)),MOD(N6-M6,1)*24,0)+IF(AND(ISNUMBER(O6),ISNUMBER(P6)),MOD(P6-O6,1)*24,0)+IF(AND(ISNUMBER(Q6),ISNUMBER(R6)),MOD(R6-Q6,1)*24,0)-S6,2))</f>
        <v/>
      </c>
      <c r="U6" s="11">
        <f>IF(COUNT(X6:AC6)=0,"",MIN(X6:AC6))</f>
        <v/>
      </c>
      <c r="V6" s="12" t="n"/>
      <c r="W6" s="8" t="n"/>
      <c r="X6" s="13">
        <f>IF(AND(ISNUMBER(F6),ISNUMBER(G6)),ROUND((G6-F6+IF(F6&lt;E6,0,1))*24,2),"")</f>
        <v/>
      </c>
      <c r="Y6" s="13">
        <f>IF(AND(ISNUMBER(H6),ISNUMBER(I6)),ROUND((I6-H6+IF(H6&lt;G6,0,1))*24,2),"")</f>
        <v/>
      </c>
      <c r="Z6" s="13">
        <f>IF(AND(ISNUMBER(J6),ISNUMBER(K6)),ROUND((K6-J6+IF(J6&lt;I6,0,1))*24,2),"")</f>
        <v/>
      </c>
      <c r="AA6" s="13">
        <f>IF(AND(ISNUMBER(L6),ISNUMBER(M6)),ROUND((M6-L6+IF(L6&lt;K6,0,1))*24,2),"")</f>
        <v/>
      </c>
      <c r="AB6" s="13">
        <f>IF(AND(ISNUMBER(N6),ISNUMBER(O6)),ROUND((O6-N6+IF(N6&lt;M6,0,1))*24,2),"")</f>
        <v/>
      </c>
      <c r="AC6" s="13">
        <f>IF(AND(ISNUMBER(P6),ISNUMBER(Q6)),ROUND((Q6-P6+IF(P6&lt;O6,0,1))*24,2),"")</f>
        <v/>
      </c>
    </row>
    <row r="7">
      <c r="A7" s="8" t="n"/>
      <c r="B7" s="8" t="n"/>
      <c r="C7" s="8" t="n"/>
      <c r="D7" s="8" t="n"/>
      <c r="E7" s="9" t="n"/>
      <c r="F7" s="9" t="n"/>
      <c r="G7" s="9" t="n"/>
      <c r="H7" s="9" t="n"/>
      <c r="I7" s="9" t="n"/>
      <c r="J7" s="9" t="n"/>
      <c r="K7" s="9" t="n"/>
      <c r="L7" s="9" t="n"/>
      <c r="M7" s="9" t="n"/>
      <c r="N7" s="9" t="n"/>
      <c r="O7" s="9" t="n"/>
      <c r="P7" s="9" t="n"/>
      <c r="Q7" s="9" t="n"/>
      <c r="R7" s="9" t="n"/>
      <c r="S7" s="10" t="n"/>
      <c r="T7" s="11">
        <f>IF(COUNT(E7:R7)=0,"",ROUND(IF(AND(ISNUMBER(E7),ISNUMBER(F7)),MOD(F7-E7,1)*24,0)+IF(AND(ISNUMBER(G7),ISNUMBER(H7)),MOD(H7-G7,1)*24,0)+IF(AND(ISNUMBER(I7),ISNUMBER(J7)),MOD(J7-I7,1)*24,0)+IF(AND(ISNUMBER(K7),ISNUMBER(L7)),MOD(L7-K7,1)*24,0)+IF(AND(ISNUMBER(M7),ISNUMBER(N7)),MOD(N7-M7,1)*24,0)+IF(AND(ISNUMBER(O7),ISNUMBER(P7)),MOD(P7-O7,1)*24,0)+IF(AND(ISNUMBER(Q7),ISNUMBER(R7)),MOD(R7-Q7,1)*24,0)-S7,2))</f>
        <v/>
      </c>
      <c r="U7" s="11">
        <f>IF(COUNT(X7:AC7)=0,"",MIN(X7:AC7))</f>
        <v/>
      </c>
      <c r="V7" s="12" t="n"/>
      <c r="W7" s="8" t="n"/>
      <c r="X7" s="13">
        <f>IF(AND(ISNUMBER(F7),ISNUMBER(G7)),ROUND((G7-F7+IF(F7&lt;E7,0,1))*24,2),"")</f>
        <v/>
      </c>
      <c r="Y7" s="13">
        <f>IF(AND(ISNUMBER(H7),ISNUMBER(I7)),ROUND((I7-H7+IF(H7&lt;G7,0,1))*24,2),"")</f>
        <v/>
      </c>
      <c r="Z7" s="13">
        <f>IF(AND(ISNUMBER(J7),ISNUMBER(K7)),ROUND((K7-J7+IF(J7&lt;I7,0,1))*24,2),"")</f>
        <v/>
      </c>
      <c r="AA7" s="13">
        <f>IF(AND(ISNUMBER(L7),ISNUMBER(M7)),ROUND((M7-L7+IF(L7&lt;K7,0,1))*24,2),"")</f>
        <v/>
      </c>
      <c r="AB7" s="13">
        <f>IF(AND(ISNUMBER(N7),ISNUMBER(O7)),ROUND((O7-N7+IF(N7&lt;M7,0,1))*24,2),"")</f>
        <v/>
      </c>
      <c r="AC7" s="13">
        <f>IF(AND(ISNUMBER(P7),ISNUMBER(Q7)),ROUND((Q7-P7+IF(P7&lt;O7,0,1))*24,2),"")</f>
        <v/>
      </c>
    </row>
    <row r="8">
      <c r="A8" s="8" t="n"/>
      <c r="B8" s="8" t="n"/>
      <c r="C8" s="8" t="n"/>
      <c r="D8" s="8" t="n"/>
      <c r="E8" s="9" t="n"/>
      <c r="F8" s="9" t="n"/>
      <c r="G8" s="9" t="n"/>
      <c r="H8" s="9" t="n"/>
      <c r="I8" s="9" t="n"/>
      <c r="J8" s="9" t="n"/>
      <c r="K8" s="9" t="n"/>
      <c r="L8" s="9" t="n"/>
      <c r="M8" s="9" t="n"/>
      <c r="N8" s="9" t="n"/>
      <c r="O8" s="9" t="n"/>
      <c r="P8" s="9" t="n"/>
      <c r="Q8" s="9" t="n"/>
      <c r="R8" s="9" t="n"/>
      <c r="S8" s="10" t="n"/>
      <c r="T8" s="11">
        <f>IF(COUNT(E8:R8)=0,"",ROUND(IF(AND(ISNUMBER(E8),ISNUMBER(F8)),MOD(F8-E8,1)*24,0)+IF(AND(ISNUMBER(G8),ISNUMBER(H8)),MOD(H8-G8,1)*24,0)+IF(AND(ISNUMBER(I8),ISNUMBER(J8)),MOD(J8-I8,1)*24,0)+IF(AND(ISNUMBER(K8),ISNUMBER(L8)),MOD(L8-K8,1)*24,0)+IF(AND(ISNUMBER(M8),ISNUMBER(N8)),MOD(N8-M8,1)*24,0)+IF(AND(ISNUMBER(O8),ISNUMBER(P8)),MOD(P8-O8,1)*24,0)+IF(AND(ISNUMBER(Q8),ISNUMBER(R8)),MOD(R8-Q8,1)*24,0)-S8,2))</f>
        <v/>
      </c>
      <c r="U8" s="11">
        <f>IF(COUNT(X8:AC8)=0,"",MIN(X8:AC8))</f>
        <v/>
      </c>
      <c r="V8" s="12" t="n"/>
      <c r="W8" s="8" t="n"/>
      <c r="X8" s="13">
        <f>IF(AND(ISNUMBER(F8),ISNUMBER(G8)),ROUND((G8-F8+IF(F8&lt;E8,0,1))*24,2),"")</f>
        <v/>
      </c>
      <c r="Y8" s="13">
        <f>IF(AND(ISNUMBER(H8),ISNUMBER(I8)),ROUND((I8-H8+IF(H8&lt;G8,0,1))*24,2),"")</f>
        <v/>
      </c>
      <c r="Z8" s="13">
        <f>IF(AND(ISNUMBER(J8),ISNUMBER(K8)),ROUND((K8-J8+IF(J8&lt;I8,0,1))*24,2),"")</f>
        <v/>
      </c>
      <c r="AA8" s="13">
        <f>IF(AND(ISNUMBER(L8),ISNUMBER(M8)),ROUND((M8-L8+IF(L8&lt;K8,0,1))*24,2),"")</f>
        <v/>
      </c>
      <c r="AB8" s="13">
        <f>IF(AND(ISNUMBER(N8),ISNUMBER(O8)),ROUND((O8-N8+IF(N8&lt;M8,0,1))*24,2),"")</f>
        <v/>
      </c>
      <c r="AC8" s="13">
        <f>IF(AND(ISNUMBER(P8),ISNUMBER(Q8)),ROUND((Q8-P8+IF(P8&lt;O8,0,1))*24,2),"")</f>
        <v/>
      </c>
    </row>
    <row r="9">
      <c r="A9" s="8" t="n"/>
      <c r="B9" s="8" t="n"/>
      <c r="C9" s="8" t="n"/>
      <c r="D9" s="8" t="n"/>
      <c r="E9" s="9" t="n"/>
      <c r="F9" s="9" t="n"/>
      <c r="G9" s="9" t="n"/>
      <c r="H9" s="9" t="n"/>
      <c r="I9" s="9" t="n"/>
      <c r="J9" s="9" t="n"/>
      <c r="K9" s="9" t="n"/>
      <c r="L9" s="9" t="n"/>
      <c r="M9" s="9" t="n"/>
      <c r="N9" s="9" t="n"/>
      <c r="O9" s="9" t="n"/>
      <c r="P9" s="9" t="n"/>
      <c r="Q9" s="9" t="n"/>
      <c r="R9" s="9" t="n"/>
      <c r="S9" s="10" t="n"/>
      <c r="T9" s="11">
        <f>IF(COUNT(E9:R9)=0,"",ROUND(IF(AND(ISNUMBER(E9),ISNUMBER(F9)),MOD(F9-E9,1)*24,0)+IF(AND(ISNUMBER(G9),ISNUMBER(H9)),MOD(H9-G9,1)*24,0)+IF(AND(ISNUMBER(I9),ISNUMBER(J9)),MOD(J9-I9,1)*24,0)+IF(AND(ISNUMBER(K9),ISNUMBER(L9)),MOD(L9-K9,1)*24,0)+IF(AND(ISNUMBER(M9),ISNUMBER(N9)),MOD(N9-M9,1)*24,0)+IF(AND(ISNUMBER(O9),ISNUMBER(P9)),MOD(P9-O9,1)*24,0)+IF(AND(ISNUMBER(Q9),ISNUMBER(R9)),MOD(R9-Q9,1)*24,0)-S9,2))</f>
        <v/>
      </c>
      <c r="U9" s="11">
        <f>IF(COUNT(X9:AC9)=0,"",MIN(X9:AC9))</f>
        <v/>
      </c>
      <c r="V9" s="12" t="n"/>
      <c r="W9" s="8" t="n"/>
      <c r="X9" s="13">
        <f>IF(AND(ISNUMBER(F9),ISNUMBER(G9)),ROUND((G9-F9+IF(F9&lt;E9,0,1))*24,2),"")</f>
        <v/>
      </c>
      <c r="Y9" s="13">
        <f>IF(AND(ISNUMBER(H9),ISNUMBER(I9)),ROUND((I9-H9+IF(H9&lt;G9,0,1))*24,2),"")</f>
        <v/>
      </c>
      <c r="Z9" s="13">
        <f>IF(AND(ISNUMBER(J9),ISNUMBER(K9)),ROUND((K9-J9+IF(J9&lt;I9,0,1))*24,2),"")</f>
        <v/>
      </c>
      <c r="AA9" s="13">
        <f>IF(AND(ISNUMBER(L9),ISNUMBER(M9)),ROUND((M9-L9+IF(L9&lt;K9,0,1))*24,2),"")</f>
        <v/>
      </c>
      <c r="AB9" s="13">
        <f>IF(AND(ISNUMBER(N9),ISNUMBER(O9)),ROUND((O9-N9+IF(N9&lt;M9,0,1))*24,2),"")</f>
        <v/>
      </c>
      <c r="AC9" s="13">
        <f>IF(AND(ISNUMBER(P9),ISNUMBER(Q9)),ROUND((Q9-P9+IF(P9&lt;O9,0,1))*24,2),"")</f>
        <v/>
      </c>
    </row>
    <row r="10">
      <c r="A10" s="8" t="n"/>
      <c r="B10" s="8" t="n"/>
      <c r="C10" s="8" t="n"/>
      <c r="D10" s="8" t="n"/>
      <c r="E10" s="9" t="n"/>
      <c r="F10" s="9" t="n"/>
      <c r="G10" s="9" t="n"/>
      <c r="H10" s="9" t="n"/>
      <c r="I10" s="9" t="n"/>
      <c r="J10" s="9" t="n"/>
      <c r="K10" s="9" t="n"/>
      <c r="L10" s="9" t="n"/>
      <c r="M10" s="9" t="n"/>
      <c r="N10" s="9" t="n"/>
      <c r="O10" s="9" t="n"/>
      <c r="P10" s="9" t="n"/>
      <c r="Q10" s="9" t="n"/>
      <c r="R10" s="9" t="n"/>
      <c r="S10" s="10" t="n"/>
      <c r="T10" s="11">
        <f>IF(COUNT(E10:R10)=0,"",ROUND(IF(AND(ISNUMBER(E10),ISNUMBER(F10)),MOD(F10-E10,1)*24,0)+IF(AND(ISNUMBER(G10),ISNUMBER(H10)),MOD(H10-G10,1)*24,0)+IF(AND(ISNUMBER(I10),ISNUMBER(J10)),MOD(J10-I10,1)*24,0)+IF(AND(ISNUMBER(K10),ISNUMBER(L10)),MOD(L10-K10,1)*24,0)+IF(AND(ISNUMBER(M10),ISNUMBER(N10)),MOD(N10-M10,1)*24,0)+IF(AND(ISNUMBER(O10),ISNUMBER(P10)),MOD(P10-O10,1)*24,0)+IF(AND(ISNUMBER(Q10),ISNUMBER(R10)),MOD(R10-Q10,1)*24,0)-S10,2))</f>
        <v/>
      </c>
      <c r="U10" s="11">
        <f>IF(COUNT(X10:AC10)=0,"",MIN(X10:AC10))</f>
        <v/>
      </c>
      <c r="V10" s="12" t="n"/>
      <c r="W10" s="8" t="n"/>
      <c r="X10" s="13">
        <f>IF(AND(ISNUMBER(F10),ISNUMBER(G10)),ROUND((G10-F10+IF(F10&lt;E10,0,1))*24,2),"")</f>
        <v/>
      </c>
      <c r="Y10" s="13">
        <f>IF(AND(ISNUMBER(H10),ISNUMBER(I10)),ROUND((I10-H10+IF(H10&lt;G10,0,1))*24,2),"")</f>
        <v/>
      </c>
      <c r="Z10" s="13">
        <f>IF(AND(ISNUMBER(J10),ISNUMBER(K10)),ROUND((K10-J10+IF(J10&lt;I10,0,1))*24,2),"")</f>
        <v/>
      </c>
      <c r="AA10" s="13">
        <f>IF(AND(ISNUMBER(L10),ISNUMBER(M10)),ROUND((M10-L10+IF(L10&lt;K10,0,1))*24,2),"")</f>
        <v/>
      </c>
      <c r="AB10" s="13">
        <f>IF(AND(ISNUMBER(N10),ISNUMBER(O10)),ROUND((O10-N10+IF(N10&lt;M10,0,1))*24,2),"")</f>
        <v/>
      </c>
      <c r="AC10" s="13">
        <f>IF(AND(ISNUMBER(P10),ISNUMBER(Q10)),ROUND((Q10-P10+IF(P10&lt;O10,0,1))*24,2),"")</f>
        <v/>
      </c>
    </row>
    <row r="11">
      <c r="A11" s="8" t="n"/>
      <c r="B11" s="8" t="n"/>
      <c r="C11" s="8" t="n"/>
      <c r="D11" s="8" t="n"/>
      <c r="E11" s="9" t="n"/>
      <c r="F11" s="9" t="n"/>
      <c r="G11" s="9" t="n"/>
      <c r="H11" s="9" t="n"/>
      <c r="I11" s="9" t="n"/>
      <c r="J11" s="9" t="n"/>
      <c r="K11" s="9" t="n"/>
      <c r="L11" s="9" t="n"/>
      <c r="M11" s="9" t="n"/>
      <c r="N11" s="9" t="n"/>
      <c r="O11" s="9" t="n"/>
      <c r="P11" s="9" t="n"/>
      <c r="Q11" s="9" t="n"/>
      <c r="R11" s="9" t="n"/>
      <c r="S11" s="10" t="n"/>
      <c r="T11" s="11">
        <f>IF(COUNT(E11:R11)=0,"",ROUND(IF(AND(ISNUMBER(E11),ISNUMBER(F11)),MOD(F11-E11,1)*24,0)+IF(AND(ISNUMBER(G11),ISNUMBER(H11)),MOD(H11-G11,1)*24,0)+IF(AND(ISNUMBER(I11),ISNUMBER(J11)),MOD(J11-I11,1)*24,0)+IF(AND(ISNUMBER(K11),ISNUMBER(L11)),MOD(L11-K11,1)*24,0)+IF(AND(ISNUMBER(M11),ISNUMBER(N11)),MOD(N11-M11,1)*24,0)+IF(AND(ISNUMBER(O11),ISNUMBER(P11)),MOD(P11-O11,1)*24,0)+IF(AND(ISNUMBER(Q11),ISNUMBER(R11)),MOD(R11-Q11,1)*24,0)-S11,2))</f>
        <v/>
      </c>
      <c r="U11" s="11">
        <f>IF(COUNT(X11:AC11)=0,"",MIN(X11:AC11))</f>
        <v/>
      </c>
      <c r="V11" s="12" t="n"/>
      <c r="W11" s="8" t="n"/>
      <c r="X11" s="13">
        <f>IF(AND(ISNUMBER(F11),ISNUMBER(G11)),ROUND((G11-F11+IF(F11&lt;E11,0,1))*24,2),"")</f>
        <v/>
      </c>
      <c r="Y11" s="13">
        <f>IF(AND(ISNUMBER(H11),ISNUMBER(I11)),ROUND((I11-H11+IF(H11&lt;G11,0,1))*24,2),"")</f>
        <v/>
      </c>
      <c r="Z11" s="13">
        <f>IF(AND(ISNUMBER(J11),ISNUMBER(K11)),ROUND((K11-J11+IF(J11&lt;I11,0,1))*24,2),"")</f>
        <v/>
      </c>
      <c r="AA11" s="13">
        <f>IF(AND(ISNUMBER(L11),ISNUMBER(M11)),ROUND((M11-L11+IF(L11&lt;K11,0,1))*24,2),"")</f>
        <v/>
      </c>
      <c r="AB11" s="13">
        <f>IF(AND(ISNUMBER(N11),ISNUMBER(O11)),ROUND((O11-N11+IF(N11&lt;M11,0,1))*24,2),"")</f>
        <v/>
      </c>
      <c r="AC11" s="13">
        <f>IF(AND(ISNUMBER(P11),ISNUMBER(Q11)),ROUND((Q11-P11+IF(P11&lt;O11,0,1))*24,2),"")</f>
        <v/>
      </c>
    </row>
    <row r="12">
      <c r="A12" s="8" t="n"/>
      <c r="B12" s="8" t="n"/>
      <c r="C12" s="8" t="n"/>
      <c r="D12" s="8" t="n"/>
      <c r="E12" s="9" t="n"/>
      <c r="F12" s="9" t="n"/>
      <c r="G12" s="9" t="n"/>
      <c r="H12" s="9" t="n"/>
      <c r="I12" s="9" t="n"/>
      <c r="J12" s="9" t="n"/>
      <c r="K12" s="9" t="n"/>
      <c r="L12" s="9" t="n"/>
      <c r="M12" s="9" t="n"/>
      <c r="N12" s="9" t="n"/>
      <c r="O12" s="9" t="n"/>
      <c r="P12" s="9" t="n"/>
      <c r="Q12" s="9" t="n"/>
      <c r="R12" s="9" t="n"/>
      <c r="S12" s="10" t="n"/>
      <c r="T12" s="11">
        <f>IF(COUNT(E12:R12)=0,"",ROUND(IF(AND(ISNUMBER(E12),ISNUMBER(F12)),MOD(F12-E12,1)*24,0)+IF(AND(ISNUMBER(G12),ISNUMBER(H12)),MOD(H12-G12,1)*24,0)+IF(AND(ISNUMBER(I12),ISNUMBER(J12)),MOD(J12-I12,1)*24,0)+IF(AND(ISNUMBER(K12),ISNUMBER(L12)),MOD(L12-K12,1)*24,0)+IF(AND(ISNUMBER(M12),ISNUMBER(N12)),MOD(N12-M12,1)*24,0)+IF(AND(ISNUMBER(O12),ISNUMBER(P12)),MOD(P12-O12,1)*24,0)+IF(AND(ISNUMBER(Q12),ISNUMBER(R12)),MOD(R12-Q12,1)*24,0)-S12,2))</f>
        <v/>
      </c>
      <c r="U12" s="11">
        <f>IF(COUNT(X12:AC12)=0,"",MIN(X12:AC12))</f>
        <v/>
      </c>
      <c r="V12" s="12" t="n"/>
      <c r="W12" s="8" t="n"/>
      <c r="X12" s="13">
        <f>IF(AND(ISNUMBER(F12),ISNUMBER(G12)),ROUND((G12-F12+IF(F12&lt;E12,0,1))*24,2),"")</f>
        <v/>
      </c>
      <c r="Y12" s="13">
        <f>IF(AND(ISNUMBER(H12),ISNUMBER(I12)),ROUND((I12-H12+IF(H12&lt;G12,0,1))*24,2),"")</f>
        <v/>
      </c>
      <c r="Z12" s="13">
        <f>IF(AND(ISNUMBER(J12),ISNUMBER(K12)),ROUND((K12-J12+IF(J12&lt;I12,0,1))*24,2),"")</f>
        <v/>
      </c>
      <c r="AA12" s="13">
        <f>IF(AND(ISNUMBER(L12),ISNUMBER(M12)),ROUND((M12-L12+IF(L12&lt;K12,0,1))*24,2),"")</f>
        <v/>
      </c>
      <c r="AB12" s="13">
        <f>IF(AND(ISNUMBER(N12),ISNUMBER(O12)),ROUND((O12-N12+IF(N12&lt;M12,0,1))*24,2),"")</f>
        <v/>
      </c>
      <c r="AC12" s="13">
        <f>IF(AND(ISNUMBER(P12),ISNUMBER(Q12)),ROUND((Q12-P12+IF(P12&lt;O12,0,1))*24,2),"")</f>
        <v/>
      </c>
    </row>
    <row r="13">
      <c r="A13" s="8" t="n"/>
      <c r="B13" s="8" t="n"/>
      <c r="C13" s="8" t="n"/>
      <c r="D13" s="8" t="n"/>
      <c r="E13" s="9" t="n"/>
      <c r="F13" s="9" t="n"/>
      <c r="G13" s="9" t="n"/>
      <c r="H13" s="9" t="n"/>
      <c r="I13" s="9" t="n"/>
      <c r="J13" s="9" t="n"/>
      <c r="K13" s="9" t="n"/>
      <c r="L13" s="9" t="n"/>
      <c r="M13" s="9" t="n"/>
      <c r="N13" s="9" t="n"/>
      <c r="O13" s="9" t="n"/>
      <c r="P13" s="9" t="n"/>
      <c r="Q13" s="9" t="n"/>
      <c r="R13" s="9" t="n"/>
      <c r="S13" s="10" t="n"/>
      <c r="T13" s="11">
        <f>IF(COUNT(E13:R13)=0,"",ROUND(IF(AND(ISNUMBER(E13),ISNUMBER(F13)),MOD(F13-E13,1)*24,0)+IF(AND(ISNUMBER(G13),ISNUMBER(H13)),MOD(H13-G13,1)*24,0)+IF(AND(ISNUMBER(I13),ISNUMBER(J13)),MOD(J13-I13,1)*24,0)+IF(AND(ISNUMBER(K13),ISNUMBER(L13)),MOD(L13-K13,1)*24,0)+IF(AND(ISNUMBER(M13),ISNUMBER(N13)),MOD(N13-M13,1)*24,0)+IF(AND(ISNUMBER(O13),ISNUMBER(P13)),MOD(P13-O13,1)*24,0)+IF(AND(ISNUMBER(Q13),ISNUMBER(R13)),MOD(R13-Q13,1)*24,0)-S13,2))</f>
        <v/>
      </c>
      <c r="U13" s="11">
        <f>IF(COUNT(X13:AC13)=0,"",MIN(X13:AC13))</f>
        <v/>
      </c>
      <c r="V13" s="12" t="n"/>
      <c r="W13" s="8" t="n"/>
      <c r="X13" s="13">
        <f>IF(AND(ISNUMBER(F13),ISNUMBER(G13)),ROUND((G13-F13+IF(F13&lt;E13,0,1))*24,2),"")</f>
        <v/>
      </c>
      <c r="Y13" s="13">
        <f>IF(AND(ISNUMBER(H13),ISNUMBER(I13)),ROUND((I13-H13+IF(H13&lt;G13,0,1))*24,2),"")</f>
        <v/>
      </c>
      <c r="Z13" s="13">
        <f>IF(AND(ISNUMBER(J13),ISNUMBER(K13)),ROUND((K13-J13+IF(J13&lt;I13,0,1))*24,2),"")</f>
        <v/>
      </c>
      <c r="AA13" s="13">
        <f>IF(AND(ISNUMBER(L13),ISNUMBER(M13)),ROUND((M13-L13+IF(L13&lt;K13,0,1))*24,2),"")</f>
        <v/>
      </c>
      <c r="AB13" s="13">
        <f>IF(AND(ISNUMBER(N13),ISNUMBER(O13)),ROUND((O13-N13+IF(N13&lt;M13,0,1))*24,2),"")</f>
        <v/>
      </c>
      <c r="AC13" s="13">
        <f>IF(AND(ISNUMBER(P13),ISNUMBER(Q13)),ROUND((Q13-P13+IF(P13&lt;O13,0,1))*24,2),"")</f>
        <v/>
      </c>
    </row>
    <row r="14">
      <c r="A14" s="8" t="n"/>
      <c r="B14" s="8" t="n"/>
      <c r="C14" s="8" t="n"/>
      <c r="D14" s="8" t="n"/>
      <c r="E14" s="9" t="n"/>
      <c r="F14" s="9" t="n"/>
      <c r="G14" s="9" t="n"/>
      <c r="H14" s="9" t="n"/>
      <c r="I14" s="9" t="n"/>
      <c r="J14" s="9" t="n"/>
      <c r="K14" s="9" t="n"/>
      <c r="L14" s="9" t="n"/>
      <c r="M14" s="9" t="n"/>
      <c r="N14" s="9" t="n"/>
      <c r="O14" s="9" t="n"/>
      <c r="P14" s="9" t="n"/>
      <c r="Q14" s="9" t="n"/>
      <c r="R14" s="9" t="n"/>
      <c r="S14" s="10" t="n"/>
      <c r="T14" s="11">
        <f>IF(COUNT(E14:R14)=0,"",ROUND(IF(AND(ISNUMBER(E14),ISNUMBER(F14)),MOD(F14-E14,1)*24,0)+IF(AND(ISNUMBER(G14),ISNUMBER(H14)),MOD(H14-G14,1)*24,0)+IF(AND(ISNUMBER(I14),ISNUMBER(J14)),MOD(J14-I14,1)*24,0)+IF(AND(ISNUMBER(K14),ISNUMBER(L14)),MOD(L14-K14,1)*24,0)+IF(AND(ISNUMBER(M14),ISNUMBER(N14)),MOD(N14-M14,1)*24,0)+IF(AND(ISNUMBER(O14),ISNUMBER(P14)),MOD(P14-O14,1)*24,0)+IF(AND(ISNUMBER(Q14),ISNUMBER(R14)),MOD(R14-Q14,1)*24,0)-S14,2))</f>
        <v/>
      </c>
      <c r="U14" s="11">
        <f>IF(COUNT(X14:AC14)=0,"",MIN(X14:AC14))</f>
        <v/>
      </c>
      <c r="V14" s="12" t="n"/>
      <c r="W14" s="8" t="n"/>
      <c r="X14" s="13">
        <f>IF(AND(ISNUMBER(F14),ISNUMBER(G14)),ROUND((G14-F14+IF(F14&lt;E14,0,1))*24,2),"")</f>
        <v/>
      </c>
      <c r="Y14" s="13">
        <f>IF(AND(ISNUMBER(H14),ISNUMBER(I14)),ROUND((I14-H14+IF(H14&lt;G14,0,1))*24,2),"")</f>
        <v/>
      </c>
      <c r="Z14" s="13">
        <f>IF(AND(ISNUMBER(J14),ISNUMBER(K14)),ROUND((K14-J14+IF(J14&lt;I14,0,1))*24,2),"")</f>
        <v/>
      </c>
      <c r="AA14" s="13">
        <f>IF(AND(ISNUMBER(L14),ISNUMBER(M14)),ROUND((M14-L14+IF(L14&lt;K14,0,1))*24,2),"")</f>
        <v/>
      </c>
      <c r="AB14" s="13">
        <f>IF(AND(ISNUMBER(N14),ISNUMBER(O14)),ROUND((O14-N14+IF(N14&lt;M14,0,1))*24,2),"")</f>
        <v/>
      </c>
      <c r="AC14" s="13">
        <f>IF(AND(ISNUMBER(P14),ISNUMBER(Q14)),ROUND((Q14-P14+IF(P14&lt;O14,0,1))*24,2),"")</f>
        <v/>
      </c>
    </row>
    <row r="15">
      <c r="A15" s="8" t="n"/>
      <c r="B15" s="8" t="n"/>
      <c r="C15" s="8" t="n"/>
      <c r="D15" s="8" t="n"/>
      <c r="E15" s="9" t="n"/>
      <c r="F15" s="9" t="n"/>
      <c r="G15" s="9" t="n"/>
      <c r="H15" s="9" t="n"/>
      <c r="I15" s="9" t="n"/>
      <c r="J15" s="9" t="n"/>
      <c r="K15" s="9" t="n"/>
      <c r="L15" s="9" t="n"/>
      <c r="M15" s="9" t="n"/>
      <c r="N15" s="9" t="n"/>
      <c r="O15" s="9" t="n"/>
      <c r="P15" s="9" t="n"/>
      <c r="Q15" s="9" t="n"/>
      <c r="R15" s="9" t="n"/>
      <c r="S15" s="10" t="n"/>
      <c r="T15" s="11">
        <f>IF(COUNT(E15:R15)=0,"",ROUND(IF(AND(ISNUMBER(E15),ISNUMBER(F15)),MOD(F15-E15,1)*24,0)+IF(AND(ISNUMBER(G15),ISNUMBER(H15)),MOD(H15-G15,1)*24,0)+IF(AND(ISNUMBER(I15),ISNUMBER(J15)),MOD(J15-I15,1)*24,0)+IF(AND(ISNUMBER(K15),ISNUMBER(L15)),MOD(L15-K15,1)*24,0)+IF(AND(ISNUMBER(M15),ISNUMBER(N15)),MOD(N15-M15,1)*24,0)+IF(AND(ISNUMBER(O15),ISNUMBER(P15)),MOD(P15-O15,1)*24,0)+IF(AND(ISNUMBER(Q15),ISNUMBER(R15)),MOD(R15-Q15,1)*24,0)-S15,2))</f>
        <v/>
      </c>
      <c r="U15" s="11">
        <f>IF(COUNT(X15:AC15)=0,"",MIN(X15:AC15))</f>
        <v/>
      </c>
      <c r="V15" s="12" t="n"/>
      <c r="W15" s="8" t="n"/>
      <c r="X15" s="13">
        <f>IF(AND(ISNUMBER(F15),ISNUMBER(G15)),ROUND((G15-F15+IF(F15&lt;E15,0,1))*24,2),"")</f>
        <v/>
      </c>
      <c r="Y15" s="13">
        <f>IF(AND(ISNUMBER(H15),ISNUMBER(I15)),ROUND((I15-H15+IF(H15&lt;G15,0,1))*24,2),"")</f>
        <v/>
      </c>
      <c r="Z15" s="13">
        <f>IF(AND(ISNUMBER(J15),ISNUMBER(K15)),ROUND((K15-J15+IF(J15&lt;I15,0,1))*24,2),"")</f>
        <v/>
      </c>
      <c r="AA15" s="13">
        <f>IF(AND(ISNUMBER(L15),ISNUMBER(M15)),ROUND((M15-L15+IF(L15&lt;K15,0,1))*24,2),"")</f>
        <v/>
      </c>
      <c r="AB15" s="13">
        <f>IF(AND(ISNUMBER(N15),ISNUMBER(O15)),ROUND((O15-N15+IF(N15&lt;M15,0,1))*24,2),"")</f>
        <v/>
      </c>
      <c r="AC15" s="13">
        <f>IF(AND(ISNUMBER(P15),ISNUMBER(Q15)),ROUND((Q15-P15+IF(P15&lt;O15,0,1))*24,2),"")</f>
        <v/>
      </c>
    </row>
    <row r="16">
      <c r="A16" s="8" t="n"/>
      <c r="B16" s="8" t="n"/>
      <c r="C16" s="8" t="n"/>
      <c r="D16" s="8" t="n"/>
      <c r="E16" s="9" t="n"/>
      <c r="F16" s="9" t="n"/>
      <c r="G16" s="9" t="n"/>
      <c r="H16" s="9" t="n"/>
      <c r="I16" s="9" t="n"/>
      <c r="J16" s="9" t="n"/>
      <c r="K16" s="9" t="n"/>
      <c r="L16" s="9" t="n"/>
      <c r="M16" s="9" t="n"/>
      <c r="N16" s="9" t="n"/>
      <c r="O16" s="9" t="n"/>
      <c r="P16" s="9" t="n"/>
      <c r="Q16" s="9" t="n"/>
      <c r="R16" s="9" t="n"/>
      <c r="S16" s="10" t="n"/>
      <c r="T16" s="11">
        <f>IF(COUNT(E16:R16)=0,"",ROUND(IF(AND(ISNUMBER(E16),ISNUMBER(F16)),MOD(F16-E16,1)*24,0)+IF(AND(ISNUMBER(G16),ISNUMBER(H16)),MOD(H16-G16,1)*24,0)+IF(AND(ISNUMBER(I16),ISNUMBER(J16)),MOD(J16-I16,1)*24,0)+IF(AND(ISNUMBER(K16),ISNUMBER(L16)),MOD(L16-K16,1)*24,0)+IF(AND(ISNUMBER(M16),ISNUMBER(N16)),MOD(N16-M16,1)*24,0)+IF(AND(ISNUMBER(O16),ISNUMBER(P16)),MOD(P16-O16,1)*24,0)+IF(AND(ISNUMBER(Q16),ISNUMBER(R16)),MOD(R16-Q16,1)*24,0)-S16,2))</f>
        <v/>
      </c>
      <c r="U16" s="11">
        <f>IF(COUNT(X16:AC16)=0,"",MIN(X16:AC16))</f>
        <v/>
      </c>
      <c r="V16" s="12" t="n"/>
      <c r="W16" s="8" t="n"/>
      <c r="X16" s="13">
        <f>IF(AND(ISNUMBER(F16),ISNUMBER(G16)),ROUND((G16-F16+IF(F16&lt;E16,0,1))*24,2),"")</f>
        <v/>
      </c>
      <c r="Y16" s="13">
        <f>IF(AND(ISNUMBER(H16),ISNUMBER(I16)),ROUND((I16-H16+IF(H16&lt;G16,0,1))*24,2),"")</f>
        <v/>
      </c>
      <c r="Z16" s="13">
        <f>IF(AND(ISNUMBER(J16),ISNUMBER(K16)),ROUND((K16-J16+IF(J16&lt;I16,0,1))*24,2),"")</f>
        <v/>
      </c>
      <c r="AA16" s="13">
        <f>IF(AND(ISNUMBER(L16),ISNUMBER(M16)),ROUND((M16-L16+IF(L16&lt;K16,0,1))*24,2),"")</f>
        <v/>
      </c>
      <c r="AB16" s="13">
        <f>IF(AND(ISNUMBER(N16),ISNUMBER(O16)),ROUND((O16-N16+IF(N16&lt;M16,0,1))*24,2),"")</f>
        <v/>
      </c>
      <c r="AC16" s="13">
        <f>IF(AND(ISNUMBER(P16),ISNUMBER(Q16)),ROUND((Q16-P16+IF(P16&lt;O16,0,1))*24,2),"")</f>
        <v/>
      </c>
    </row>
    <row r="17">
      <c r="A17" s="8" t="n"/>
      <c r="B17" s="8" t="n"/>
      <c r="C17" s="8" t="n"/>
      <c r="D17" s="8" t="n"/>
      <c r="E17" s="9" t="n"/>
      <c r="F17" s="9" t="n"/>
      <c r="G17" s="9" t="n"/>
      <c r="H17" s="9" t="n"/>
      <c r="I17" s="9" t="n"/>
      <c r="J17" s="9" t="n"/>
      <c r="K17" s="9" t="n"/>
      <c r="L17" s="9" t="n"/>
      <c r="M17" s="9" t="n"/>
      <c r="N17" s="9" t="n"/>
      <c r="O17" s="9" t="n"/>
      <c r="P17" s="9" t="n"/>
      <c r="Q17" s="9" t="n"/>
      <c r="R17" s="9" t="n"/>
      <c r="S17" s="10" t="n"/>
      <c r="T17" s="11">
        <f>IF(COUNT(E17:R17)=0,"",ROUND(IF(AND(ISNUMBER(E17),ISNUMBER(F17)),MOD(F17-E17,1)*24,0)+IF(AND(ISNUMBER(G17),ISNUMBER(H17)),MOD(H17-G17,1)*24,0)+IF(AND(ISNUMBER(I17),ISNUMBER(J17)),MOD(J17-I17,1)*24,0)+IF(AND(ISNUMBER(K17),ISNUMBER(L17)),MOD(L17-K17,1)*24,0)+IF(AND(ISNUMBER(M17),ISNUMBER(N17)),MOD(N17-M17,1)*24,0)+IF(AND(ISNUMBER(O17),ISNUMBER(P17)),MOD(P17-O17,1)*24,0)+IF(AND(ISNUMBER(Q17),ISNUMBER(R17)),MOD(R17-Q17,1)*24,0)-S17,2))</f>
        <v/>
      </c>
      <c r="U17" s="11">
        <f>IF(COUNT(X17:AC17)=0,"",MIN(X17:AC17))</f>
        <v/>
      </c>
      <c r="V17" s="12" t="n"/>
      <c r="W17" s="8" t="n"/>
      <c r="X17" s="13">
        <f>IF(AND(ISNUMBER(F17),ISNUMBER(G17)),ROUND((G17-F17+IF(F17&lt;E17,0,1))*24,2),"")</f>
        <v/>
      </c>
      <c r="Y17" s="13">
        <f>IF(AND(ISNUMBER(H17),ISNUMBER(I17)),ROUND((I17-H17+IF(H17&lt;G17,0,1))*24,2),"")</f>
        <v/>
      </c>
      <c r="Z17" s="13">
        <f>IF(AND(ISNUMBER(J17),ISNUMBER(K17)),ROUND((K17-J17+IF(J17&lt;I17,0,1))*24,2),"")</f>
        <v/>
      </c>
      <c r="AA17" s="13">
        <f>IF(AND(ISNUMBER(L17),ISNUMBER(M17)),ROUND((M17-L17+IF(L17&lt;K17,0,1))*24,2),"")</f>
        <v/>
      </c>
      <c r="AB17" s="13">
        <f>IF(AND(ISNUMBER(N17),ISNUMBER(O17)),ROUND((O17-N17+IF(N17&lt;M17,0,1))*24,2),"")</f>
        <v/>
      </c>
      <c r="AC17" s="13">
        <f>IF(AND(ISNUMBER(P17),ISNUMBER(Q17)),ROUND((Q17-P17+IF(P17&lt;O17,0,1))*24,2),"")</f>
        <v/>
      </c>
    </row>
    <row r="18">
      <c r="A18" s="8" t="n"/>
      <c r="B18" s="8" t="n"/>
      <c r="C18" s="8" t="n"/>
      <c r="D18" s="8" t="n"/>
      <c r="E18" s="9" t="n"/>
      <c r="F18" s="9" t="n"/>
      <c r="G18" s="9" t="n"/>
      <c r="H18" s="9" t="n"/>
      <c r="I18" s="9" t="n"/>
      <c r="J18" s="9" t="n"/>
      <c r="K18" s="9" t="n"/>
      <c r="L18" s="9" t="n"/>
      <c r="M18" s="9" t="n"/>
      <c r="N18" s="9" t="n"/>
      <c r="O18" s="9" t="n"/>
      <c r="P18" s="9" t="n"/>
      <c r="Q18" s="9" t="n"/>
      <c r="R18" s="9" t="n"/>
      <c r="S18" s="10" t="n"/>
      <c r="T18" s="11">
        <f>IF(COUNT(E18:R18)=0,"",ROUND(IF(AND(ISNUMBER(E18),ISNUMBER(F18)),MOD(F18-E18,1)*24,0)+IF(AND(ISNUMBER(G18),ISNUMBER(H18)),MOD(H18-G18,1)*24,0)+IF(AND(ISNUMBER(I18),ISNUMBER(J18)),MOD(J18-I18,1)*24,0)+IF(AND(ISNUMBER(K18),ISNUMBER(L18)),MOD(L18-K18,1)*24,0)+IF(AND(ISNUMBER(M18),ISNUMBER(N18)),MOD(N18-M18,1)*24,0)+IF(AND(ISNUMBER(O18),ISNUMBER(P18)),MOD(P18-O18,1)*24,0)+IF(AND(ISNUMBER(Q18),ISNUMBER(R18)),MOD(R18-Q18,1)*24,0)-S18,2))</f>
        <v/>
      </c>
      <c r="U18" s="11">
        <f>IF(COUNT(X18:AC18)=0,"",MIN(X18:AC18))</f>
        <v/>
      </c>
      <c r="V18" s="12" t="n"/>
      <c r="W18" s="8" t="n"/>
      <c r="X18" s="13">
        <f>IF(AND(ISNUMBER(F18),ISNUMBER(G18)),ROUND((G18-F18+IF(F18&lt;E18,0,1))*24,2),"")</f>
        <v/>
      </c>
      <c r="Y18" s="13">
        <f>IF(AND(ISNUMBER(H18),ISNUMBER(I18)),ROUND((I18-H18+IF(H18&lt;G18,0,1))*24,2),"")</f>
        <v/>
      </c>
      <c r="Z18" s="13">
        <f>IF(AND(ISNUMBER(J18),ISNUMBER(K18)),ROUND((K18-J18+IF(J18&lt;I18,0,1))*24,2),"")</f>
        <v/>
      </c>
      <c r="AA18" s="13">
        <f>IF(AND(ISNUMBER(L18),ISNUMBER(M18)),ROUND((M18-L18+IF(L18&lt;K18,0,1))*24,2),"")</f>
        <v/>
      </c>
      <c r="AB18" s="13">
        <f>IF(AND(ISNUMBER(N18),ISNUMBER(O18)),ROUND((O18-N18+IF(N18&lt;M18,0,1))*24,2),"")</f>
        <v/>
      </c>
      <c r="AC18" s="13">
        <f>IF(AND(ISNUMBER(P18),ISNUMBER(Q18)),ROUND((Q18-P18+IF(P18&lt;O18,0,1))*24,2),"")</f>
        <v/>
      </c>
    </row>
    <row r="19">
      <c r="A19" s="8" t="n"/>
      <c r="B19" s="8" t="n"/>
      <c r="C19" s="8" t="n"/>
      <c r="D19" s="8" t="n"/>
      <c r="E19" s="9" t="n"/>
      <c r="F19" s="9" t="n"/>
      <c r="G19" s="9" t="n"/>
      <c r="H19" s="9" t="n"/>
      <c r="I19" s="9" t="n"/>
      <c r="J19" s="9" t="n"/>
      <c r="K19" s="9" t="n"/>
      <c r="L19" s="9" t="n"/>
      <c r="M19" s="9" t="n"/>
      <c r="N19" s="9" t="n"/>
      <c r="O19" s="9" t="n"/>
      <c r="P19" s="9" t="n"/>
      <c r="Q19" s="9" t="n"/>
      <c r="R19" s="9" t="n"/>
      <c r="S19" s="10" t="n"/>
      <c r="T19" s="11">
        <f>IF(COUNT(E19:R19)=0,"",ROUND(IF(AND(ISNUMBER(E19),ISNUMBER(F19)),MOD(F19-E19,1)*24,0)+IF(AND(ISNUMBER(G19),ISNUMBER(H19)),MOD(H19-G19,1)*24,0)+IF(AND(ISNUMBER(I19),ISNUMBER(J19)),MOD(J19-I19,1)*24,0)+IF(AND(ISNUMBER(K19),ISNUMBER(L19)),MOD(L19-K19,1)*24,0)+IF(AND(ISNUMBER(M19),ISNUMBER(N19)),MOD(N19-M19,1)*24,0)+IF(AND(ISNUMBER(O19),ISNUMBER(P19)),MOD(P19-O19,1)*24,0)+IF(AND(ISNUMBER(Q19),ISNUMBER(R19)),MOD(R19-Q19,1)*24,0)-S19,2))</f>
        <v/>
      </c>
      <c r="U19" s="11">
        <f>IF(COUNT(X19:AC19)=0,"",MIN(X19:AC19))</f>
        <v/>
      </c>
      <c r="V19" s="12" t="n"/>
      <c r="W19" s="8" t="n"/>
      <c r="X19" s="13">
        <f>IF(AND(ISNUMBER(F19),ISNUMBER(G19)),ROUND((G19-F19+IF(F19&lt;E19,0,1))*24,2),"")</f>
        <v/>
      </c>
      <c r="Y19" s="13">
        <f>IF(AND(ISNUMBER(H19),ISNUMBER(I19)),ROUND((I19-H19+IF(H19&lt;G19,0,1))*24,2),"")</f>
        <v/>
      </c>
      <c r="Z19" s="13">
        <f>IF(AND(ISNUMBER(J19),ISNUMBER(K19)),ROUND((K19-J19+IF(J19&lt;I19,0,1))*24,2),"")</f>
        <v/>
      </c>
      <c r="AA19" s="13">
        <f>IF(AND(ISNUMBER(L19),ISNUMBER(M19)),ROUND((M19-L19+IF(L19&lt;K19,0,1))*24,2),"")</f>
        <v/>
      </c>
      <c r="AB19" s="13">
        <f>IF(AND(ISNUMBER(N19),ISNUMBER(O19)),ROUND((O19-N19+IF(N19&lt;M19,0,1))*24,2),"")</f>
        <v/>
      </c>
      <c r="AC19" s="13">
        <f>IF(AND(ISNUMBER(P19),ISNUMBER(Q19)),ROUND((Q19-P19+IF(P19&lt;O19,0,1))*24,2),"")</f>
        <v/>
      </c>
    </row>
    <row r="20">
      <c r="A20" s="8" t="n"/>
      <c r="B20" s="8" t="n"/>
      <c r="C20" s="8" t="n"/>
      <c r="D20" s="8" t="n"/>
      <c r="E20" s="9" t="n"/>
      <c r="F20" s="9" t="n"/>
      <c r="G20" s="9" t="n"/>
      <c r="H20" s="9" t="n"/>
      <c r="I20" s="9" t="n"/>
      <c r="J20" s="9" t="n"/>
      <c r="K20" s="9" t="n"/>
      <c r="L20" s="9" t="n"/>
      <c r="M20" s="9" t="n"/>
      <c r="N20" s="9" t="n"/>
      <c r="O20" s="9" t="n"/>
      <c r="P20" s="9" t="n"/>
      <c r="Q20" s="9" t="n"/>
      <c r="R20" s="9" t="n"/>
      <c r="S20" s="10" t="n"/>
      <c r="T20" s="11">
        <f>IF(COUNT(E20:R20)=0,"",ROUND(IF(AND(ISNUMBER(E20),ISNUMBER(F20)),MOD(F20-E20,1)*24,0)+IF(AND(ISNUMBER(G20),ISNUMBER(H20)),MOD(H20-G20,1)*24,0)+IF(AND(ISNUMBER(I20),ISNUMBER(J20)),MOD(J20-I20,1)*24,0)+IF(AND(ISNUMBER(K20),ISNUMBER(L20)),MOD(L20-K20,1)*24,0)+IF(AND(ISNUMBER(M20),ISNUMBER(N20)),MOD(N20-M20,1)*24,0)+IF(AND(ISNUMBER(O20),ISNUMBER(P20)),MOD(P20-O20,1)*24,0)+IF(AND(ISNUMBER(Q20),ISNUMBER(R20)),MOD(R20-Q20,1)*24,0)-S20,2))</f>
        <v/>
      </c>
      <c r="U20" s="11">
        <f>IF(COUNT(X20:AC20)=0,"",MIN(X20:AC20))</f>
        <v/>
      </c>
      <c r="V20" s="12" t="n"/>
      <c r="W20" s="8" t="n"/>
      <c r="X20" s="13">
        <f>IF(AND(ISNUMBER(F20),ISNUMBER(G20)),ROUND((G20-F20+IF(F20&lt;E20,0,1))*24,2),"")</f>
        <v/>
      </c>
      <c r="Y20" s="13">
        <f>IF(AND(ISNUMBER(H20),ISNUMBER(I20)),ROUND((I20-H20+IF(H20&lt;G20,0,1))*24,2),"")</f>
        <v/>
      </c>
      <c r="Z20" s="13">
        <f>IF(AND(ISNUMBER(J20),ISNUMBER(K20)),ROUND((K20-J20+IF(J20&lt;I20,0,1))*24,2),"")</f>
        <v/>
      </c>
      <c r="AA20" s="13">
        <f>IF(AND(ISNUMBER(L20),ISNUMBER(M20)),ROUND((M20-L20+IF(L20&lt;K20,0,1))*24,2),"")</f>
        <v/>
      </c>
      <c r="AB20" s="13">
        <f>IF(AND(ISNUMBER(N20),ISNUMBER(O20)),ROUND((O20-N20+IF(N20&lt;M20,0,1))*24,2),"")</f>
        <v/>
      </c>
      <c r="AC20" s="13">
        <f>IF(AND(ISNUMBER(P20),ISNUMBER(Q20)),ROUND((Q20-P20+IF(P20&lt;O20,0,1))*24,2),"")</f>
        <v/>
      </c>
    </row>
    <row r="21">
      <c r="A21" s="14" t="inlineStr">
        <is>
          <t>Totals</t>
        </is>
      </c>
      <c r="B21" s="15" t="n"/>
      <c r="C21" s="15" t="n"/>
      <c r="D21" s="15" t="n"/>
      <c r="E21" s="15" t="n"/>
      <c r="F21" s="15" t="n"/>
      <c r="G21" s="15" t="n"/>
      <c r="H21" s="15" t="n"/>
      <c r="I21" s="15" t="n"/>
      <c r="J21" s="15" t="n"/>
      <c r="K21" s="15" t="n"/>
      <c r="L21" s="15" t="n"/>
      <c r="M21" s="15" t="n"/>
      <c r="N21" s="15" t="n"/>
      <c r="O21" s="15" t="n"/>
      <c r="P21" s="15" t="n"/>
      <c r="Q21" s="15" t="n"/>
      <c r="R21" s="15" t="n"/>
      <c r="S21" s="16" t="inlineStr">
        <is>
          <t>Planned hours</t>
        </is>
      </c>
      <c r="T21" s="17">
        <f>SUM(T6:T20)</f>
        <v/>
      </c>
      <c r="U21" s="15" t="n"/>
      <c r="V21" s="15" t="n"/>
      <c r="W21" s="15" t="n"/>
    </row>
  </sheetData>
  <mergeCells count="9">
    <mergeCell ref="G4:H4"/>
    <mergeCell ref="E4:F4"/>
    <mergeCell ref="I4:J4"/>
    <mergeCell ref="A4:D4"/>
    <mergeCell ref="K4:L4"/>
    <mergeCell ref="S4:W4"/>
    <mergeCell ref="O4:P4"/>
    <mergeCell ref="M4:N4"/>
    <mergeCell ref="Q4:R4"/>
  </mergeCells>
  <conditionalFormatting sqref="U6:U20">
    <cfRule type="expression" priority="1" dxfId="0">
      <formula>AND(ISNUMBER($U6),$U6&lt;10)</formula>
    </cfRule>
  </conditionalFormatting>
  <conditionalFormatting sqref="V6:V20">
    <cfRule type="expression" priority="2" dxfId="0">
      <formula>AND(ISNUMBER($V6),$V6&lt;TODAY())</formula>
    </cfRule>
    <cfRule type="expression" priority="3" dxfId="1">
      <formula>AND(ISNUMBER($V6),$V6&gt;=TODAY(),$V6&lt;=TODAY()+90)</formula>
    </cfRule>
  </conditionalFormatting>
  <dataValidations count="1">
    <dataValidation sqref="C6:C20" showDropDown="0" showInputMessage="0" showErrorMessage="0" allowBlank="1" errorTitle="Type" error="Pick one of: Full-time, Part-time, Casual, Subcontractor." promptTitle="Type" prompt="Pick an employment type from the list." type="list">
      <formula1>"Full-time,Part-time,Casual,Subcontractor"</formula1>
    </dataValidation>
  </dataValidations>
  <pageMargins left="0.4" right="0.4" top="0.5" bottom="0.5" header="0.5" footer="0.5"/>
  <pageSetup orientation="landscape" paperSize="9" fitToHeight="0" fitToWidth="1"/>
</worksheet>
</file>

<file path=xl/worksheets/sheet3.xml><?xml version="1.0" encoding="utf-8"?>
<worksheet xmlns="http://schemas.openxmlformats.org/spreadsheetml/2006/main">
  <sheetPr>
    <tabColor rgb="005B3FA6"/>
    <outlinePr summaryBelow="1" summaryRight="1"/>
    <pageSetUpPr fitToPage="1"/>
  </sheetPr>
  <dimension ref="A1:L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4" customWidth="1" min="2" max="2"/>
    <col width="13" customWidth="1" min="3" max="3"/>
    <col width="14" customWidth="1" min="4" max="4"/>
    <col width="18" customWidth="1" min="5" max="5"/>
    <col width="12" customWidth="1" min="6" max="6"/>
    <col width="18" customWidth="1" min="7" max="7"/>
    <col width="12" customWidth="1" min="8" max="8"/>
    <col width="18" customWidth="1" min="9" max="9"/>
    <col width="12" customWidth="1" min="10" max="10"/>
    <col width="20" customWidth="1" min="11" max="11"/>
    <col width="12" customWidth="1" min="12" max="12"/>
  </cols>
  <sheetData>
    <row r="1">
      <c r="A1" s="1" t="inlineStr">
        <is>
          <t>People and tickets</t>
        </is>
      </c>
    </row>
    <row r="2">
      <c r="A2" s="4" t="inlineStr">
        <is>
          <t>One row per person. Expiry cells turn amber within 90 days of today and red once past. Add rows as you need them; the colour rules cover the rows below as well.</t>
        </is>
      </c>
    </row>
    <row r="4" ht="30" customHeight="1">
      <c r="A4" s="7" t="inlineStr">
        <is>
          <t>Name</t>
        </is>
      </c>
      <c r="B4" s="7" t="inlineStr">
        <is>
          <t>Role</t>
        </is>
      </c>
      <c r="C4" s="7" t="inlineStr">
        <is>
          <t>Type</t>
        </is>
      </c>
      <c r="D4" s="7" t="inlineStr">
        <is>
          <t>Mobile</t>
        </is>
      </c>
      <c r="E4" s="7" t="inlineStr">
        <is>
          <t>Ticket 1</t>
        </is>
      </c>
      <c r="F4" s="7" t="inlineStr">
        <is>
          <t>Expiry 1</t>
        </is>
      </c>
      <c r="G4" s="7" t="inlineStr">
        <is>
          <t>Ticket 2</t>
        </is>
      </c>
      <c r="H4" s="7" t="inlineStr">
        <is>
          <t>Expiry 2</t>
        </is>
      </c>
      <c r="I4" s="7" t="inlineStr">
        <is>
          <t>Ticket 3</t>
        </is>
      </c>
      <c r="J4" s="7" t="inlineStr">
        <is>
          <t>Expiry 3</t>
        </is>
      </c>
      <c r="K4" s="7" t="inlineStr">
        <is>
          <t>Site induction</t>
        </is>
      </c>
      <c r="L4" s="7" t="inlineStr">
        <is>
          <t>Induction expiry</t>
        </is>
      </c>
    </row>
    <row r="5">
      <c r="A5" s="8" t="inlineStr">
        <is>
          <t>J. Smith</t>
        </is>
      </c>
      <c r="B5" s="8" t="inlineStr">
        <is>
          <t>Boilermaker</t>
        </is>
      </c>
      <c r="C5" s="8" t="inlineStr">
        <is>
          <t>Full-time</t>
        </is>
      </c>
      <c r="D5" s="18" t="n"/>
      <c r="E5" s="8" t="inlineStr">
        <is>
          <t>Confined space</t>
        </is>
      </c>
      <c r="F5" s="12" t="n">
        <v>46568</v>
      </c>
      <c r="G5" s="8" t="inlineStr">
        <is>
          <t>Working at heights</t>
        </is>
      </c>
      <c r="H5" s="12" t="n">
        <v>46798</v>
      </c>
      <c r="I5" s="8" t="inlineStr">
        <is>
          <t>First aid</t>
        </is>
      </c>
      <c r="J5" s="12" t="n">
        <v>46692</v>
      </c>
      <c r="K5" s="8" t="inlineStr">
        <is>
          <t>Client A, Site 2</t>
        </is>
      </c>
      <c r="L5" s="12" t="n">
        <v>46477</v>
      </c>
    </row>
    <row r="6">
      <c r="A6" s="8" t="inlineStr">
        <is>
          <t>A. Walker</t>
        </is>
      </c>
      <c r="B6" s="8" t="inlineStr">
        <is>
          <t>Operator</t>
        </is>
      </c>
      <c r="C6" s="8" t="inlineStr">
        <is>
          <t>Casual</t>
        </is>
      </c>
      <c r="D6" s="18" t="n"/>
      <c r="E6" s="8" t="inlineStr">
        <is>
          <t>HR licence</t>
        </is>
      </c>
      <c r="F6" s="12" t="n">
        <v>46374</v>
      </c>
      <c r="G6" s="8" t="inlineStr">
        <is>
          <t>Forklift (LF)</t>
        </is>
      </c>
      <c r="H6" s="12" t="n">
        <v>47350</v>
      </c>
      <c r="I6" s="8" t="inlineStr">
        <is>
          <t>First aid</t>
        </is>
      </c>
      <c r="J6" s="12" t="n">
        <v>46489</v>
      </c>
      <c r="K6" s="8" t="inlineStr">
        <is>
          <t>Client B, Plant 1</t>
        </is>
      </c>
      <c r="L6" s="12" t="n">
        <v>46356</v>
      </c>
    </row>
    <row r="7">
      <c r="A7" s="8" t="n"/>
      <c r="B7" s="8" t="n"/>
      <c r="C7" s="8" t="n"/>
      <c r="D7" s="18" t="n"/>
      <c r="E7" s="8" t="n"/>
      <c r="F7" s="12" t="n"/>
      <c r="G7" s="8" t="n"/>
      <c r="H7" s="12" t="n"/>
      <c r="I7" s="8" t="n"/>
      <c r="J7" s="12" t="n"/>
      <c r="K7" s="8" t="n"/>
      <c r="L7" s="12" t="n"/>
    </row>
    <row r="8">
      <c r="A8" s="8" t="n"/>
      <c r="B8" s="8" t="n"/>
      <c r="C8" s="8" t="n"/>
      <c r="D8" s="18" t="n"/>
      <c r="E8" s="8" t="n"/>
      <c r="F8" s="12" t="n"/>
      <c r="G8" s="8" t="n"/>
      <c r="H8" s="12" t="n"/>
      <c r="I8" s="8" t="n"/>
      <c r="J8" s="12" t="n"/>
      <c r="K8" s="8" t="n"/>
      <c r="L8" s="12" t="n"/>
    </row>
    <row r="9">
      <c r="A9" s="8" t="n"/>
      <c r="B9" s="8" t="n"/>
      <c r="C9" s="8" t="n"/>
      <c r="D9" s="18" t="n"/>
      <c r="E9" s="8" t="n"/>
      <c r="F9" s="12" t="n"/>
      <c r="G9" s="8" t="n"/>
      <c r="H9" s="12" t="n"/>
      <c r="I9" s="8" t="n"/>
      <c r="J9" s="12" t="n"/>
      <c r="K9" s="8" t="n"/>
      <c r="L9" s="12" t="n"/>
    </row>
    <row r="10">
      <c r="A10" s="8" t="n"/>
      <c r="B10" s="8" t="n"/>
      <c r="C10" s="8" t="n"/>
      <c r="D10" s="18" t="n"/>
      <c r="E10" s="8" t="n"/>
      <c r="F10" s="12" t="n"/>
      <c r="G10" s="8" t="n"/>
      <c r="H10" s="12" t="n"/>
      <c r="I10" s="8" t="n"/>
      <c r="J10" s="12" t="n"/>
      <c r="K10" s="8" t="n"/>
      <c r="L10" s="12" t="n"/>
    </row>
    <row r="11">
      <c r="A11" s="8" t="n"/>
      <c r="B11" s="8" t="n"/>
      <c r="C11" s="8" t="n"/>
      <c r="D11" s="18" t="n"/>
      <c r="E11" s="8" t="n"/>
      <c r="F11" s="12" t="n"/>
      <c r="G11" s="8" t="n"/>
      <c r="H11" s="12" t="n"/>
      <c r="I11" s="8" t="n"/>
      <c r="J11" s="12" t="n"/>
      <c r="K11" s="8" t="n"/>
      <c r="L11" s="12" t="n"/>
    </row>
    <row r="12">
      <c r="A12" s="8" t="n"/>
      <c r="B12" s="8" t="n"/>
      <c r="C12" s="8" t="n"/>
      <c r="D12" s="18" t="n"/>
      <c r="E12" s="8" t="n"/>
      <c r="F12" s="12" t="n"/>
      <c r="G12" s="8" t="n"/>
      <c r="H12" s="12" t="n"/>
      <c r="I12" s="8" t="n"/>
      <c r="J12" s="12" t="n"/>
      <c r="K12" s="8" t="n"/>
      <c r="L12" s="12" t="n"/>
    </row>
    <row r="13">
      <c r="A13" s="8" t="n"/>
      <c r="B13" s="8" t="n"/>
      <c r="C13" s="8" t="n"/>
      <c r="D13" s="18" t="n"/>
      <c r="E13" s="8" t="n"/>
      <c r="F13" s="12" t="n"/>
      <c r="G13" s="8" t="n"/>
      <c r="H13" s="12" t="n"/>
      <c r="I13" s="8" t="n"/>
      <c r="J13" s="12" t="n"/>
      <c r="K13" s="8" t="n"/>
      <c r="L13" s="12" t="n"/>
    </row>
    <row r="14">
      <c r="A14" s="8" t="n"/>
      <c r="B14" s="8" t="n"/>
      <c r="C14" s="8" t="n"/>
      <c r="D14" s="18" t="n"/>
      <c r="E14" s="8" t="n"/>
      <c r="F14" s="12" t="n"/>
      <c r="G14" s="8" t="n"/>
      <c r="H14" s="12" t="n"/>
      <c r="I14" s="8" t="n"/>
      <c r="J14" s="12" t="n"/>
      <c r="K14" s="8" t="n"/>
      <c r="L14" s="12" t="n"/>
    </row>
    <row r="15">
      <c r="A15" s="8" t="n"/>
      <c r="B15" s="8" t="n"/>
      <c r="C15" s="8" t="n"/>
      <c r="D15" s="18" t="n"/>
      <c r="E15" s="8" t="n"/>
      <c r="F15" s="12" t="n"/>
      <c r="G15" s="8" t="n"/>
      <c r="H15" s="12" t="n"/>
      <c r="I15" s="8" t="n"/>
      <c r="J15" s="12" t="n"/>
      <c r="K15" s="8" t="n"/>
      <c r="L15" s="12" t="n"/>
    </row>
    <row r="16">
      <c r="A16" s="8" t="n"/>
      <c r="B16" s="8" t="n"/>
      <c r="C16" s="8" t="n"/>
      <c r="D16" s="18" t="n"/>
      <c r="E16" s="8" t="n"/>
      <c r="F16" s="12" t="n"/>
      <c r="G16" s="8" t="n"/>
      <c r="H16" s="12" t="n"/>
      <c r="I16" s="8" t="n"/>
      <c r="J16" s="12" t="n"/>
      <c r="K16" s="8" t="n"/>
      <c r="L16" s="12" t="n"/>
    </row>
    <row r="17">
      <c r="A17" s="8" t="n"/>
      <c r="B17" s="8" t="n"/>
      <c r="C17" s="8" t="n"/>
      <c r="D17" s="18" t="n"/>
      <c r="E17" s="8" t="n"/>
      <c r="F17" s="12" t="n"/>
      <c r="G17" s="8" t="n"/>
      <c r="H17" s="12" t="n"/>
      <c r="I17" s="8" t="n"/>
      <c r="J17" s="12" t="n"/>
      <c r="K17" s="8" t="n"/>
      <c r="L17" s="12" t="n"/>
    </row>
    <row r="18">
      <c r="A18" s="8" t="n"/>
      <c r="B18" s="8" t="n"/>
      <c r="C18" s="8" t="n"/>
      <c r="D18" s="18" t="n"/>
      <c r="E18" s="8" t="n"/>
      <c r="F18" s="12" t="n"/>
      <c r="G18" s="8" t="n"/>
      <c r="H18" s="12" t="n"/>
      <c r="I18" s="8" t="n"/>
      <c r="J18" s="12" t="n"/>
      <c r="K18" s="8" t="n"/>
      <c r="L18" s="12" t="n"/>
    </row>
    <row r="19">
      <c r="A19" s="8" t="n"/>
      <c r="B19" s="8" t="n"/>
      <c r="C19" s="8" t="n"/>
      <c r="D19" s="18" t="n"/>
      <c r="E19" s="8" t="n"/>
      <c r="F19" s="12" t="n"/>
      <c r="G19" s="8" t="n"/>
      <c r="H19" s="12" t="n"/>
      <c r="I19" s="8" t="n"/>
      <c r="J19" s="12" t="n"/>
      <c r="K19" s="8" t="n"/>
      <c r="L19" s="12" t="n"/>
    </row>
  </sheetData>
  <conditionalFormatting sqref="F5:F104">
    <cfRule type="expression" priority="1" dxfId="0">
      <formula>AND(ISNUMBER($F5),$F5&lt;TODAY())</formula>
    </cfRule>
    <cfRule type="expression" priority="2" dxfId="1">
      <formula>AND(ISNUMBER($F5),$F5&gt;=TODAY(),$F5&lt;=TODAY()+90)</formula>
    </cfRule>
  </conditionalFormatting>
  <conditionalFormatting sqref="H5:H104">
    <cfRule type="expression" priority="3" dxfId="0">
      <formula>AND(ISNUMBER($H5),$H5&lt;TODAY())</formula>
    </cfRule>
    <cfRule type="expression" priority="4" dxfId="1">
      <formula>AND(ISNUMBER($H5),$H5&gt;=TODAY(),$H5&lt;=TODAY()+90)</formula>
    </cfRule>
  </conditionalFormatting>
  <conditionalFormatting sqref="J5:J104">
    <cfRule type="expression" priority="5" dxfId="0">
      <formula>AND(ISNUMBER($J5),$J5&lt;TODAY())</formula>
    </cfRule>
    <cfRule type="expression" priority="6" dxfId="1">
      <formula>AND(ISNUMBER($J5),$J5&gt;=TODAY(),$J5&lt;=TODAY()+90)</formula>
    </cfRule>
  </conditionalFormatting>
  <conditionalFormatting sqref="L5:L104">
    <cfRule type="expression" priority="7" dxfId="0">
      <formula>AND(ISNUMBER($L5),$L5&lt;TODAY())</formula>
    </cfRule>
    <cfRule type="expression" priority="8" dxfId="1">
      <formula>AND(ISNUMBER($L5),$L5&gt;=TODAY(),$L5&lt;=TODAY()+90)</formula>
    </cfRule>
  </conditionalFormatting>
  <dataValidations count="1">
    <dataValidation sqref="C5:C104" showDropDown="0" showInputMessage="0" showErrorMessage="0" allowBlank="1" errorTitle="Type" error="Pick one of: Full-time, Part-time, Casual, Subcontractor." promptTitle="Type" prompt="Pick an employment type from the list." type="list">
      <formula1>"Full-time,Part-time,Casual,Subcontractor"</formula1>
    </dataValidation>
  </dataValidations>
  <pageMargins left="0.4" right="0.4" top="0.5" bottom="0.5" header="0.5" footer="0.5"/>
  <pageSetup orientation="landscape" paperSize="9" fitToHeight="0" fitToWidth="1"/>
</worksheet>
</file>

<file path=xl/worksheets/sheet4.xml><?xml version="1.0" encoding="utf-8"?>
<worksheet xmlns="http://schemas.openxmlformats.org/spreadsheetml/2006/main">
  <sheetPr>
    <tabColor rgb="005B3FA6"/>
    <outlinePr summaryBelow="1" summaryRight="1"/>
    <pageSetUpPr fitToPage="1"/>
  </sheetPr>
  <dimension ref="A1:A18"/>
  <sheetViews>
    <sheetView workbookViewId="0">
      <selection activeCell="A1" sqref="A1"/>
    </sheetView>
  </sheetViews>
  <sheetFormatPr baseColWidth="8" defaultRowHeight="15"/>
  <cols>
    <col width="110" customWidth="1" min="1" max="1"/>
  </cols>
  <sheetData>
    <row r="1">
      <c r="A1" s="1" t="inlineStr">
        <is>
          <t>How to use this roster template</t>
        </is>
      </c>
    </row>
    <row r="3" ht="34" customHeight="1">
      <c r="A3" s="19" t="inlineStr">
        <is>
          <t>1. On Week 1, enter a Monday in the Week starting cell (B2). The day headers update from it, and Week 2 follows seven days later unless you overtype its own Week starting cell.</t>
        </is>
      </c>
    </row>
    <row r="4" ht="49" customHeight="1">
      <c r="A4" s="19" t="inlineStr">
        <is>
          <t>2. Enter start and finish times for each person and day as times (6:00, 14:30), not the word Day. Leave both cells blank for a day off. For a night shift, enter the clock times as they fall, for example 18:00 and 6:00; the template works out that the finish is after midnight.</t>
        </is>
      </c>
    </row>
    <row r="5" ht="34" customHeight="1">
      <c r="A5" s="19" t="inlineStr">
        <is>
          <t>3. Fill Unpaid breaks (h) with the person's unpaid break time for the whole week, in hours, for example 2.5 for five half-hour breaks.</t>
        </is>
      </c>
    </row>
    <row r="6" ht="34" customHeight="1">
      <c r="A6" s="19" t="inlineStr">
        <is>
          <t>4. Read Planned hours before you publish, so overtime is a decision, not a surprise. The totals row at the bottom adds the column up.</t>
        </is>
      </c>
    </row>
    <row r="7" ht="49" customHeight="1">
      <c r="A7" s="19" t="inlineStr">
        <is>
          <t>5. Put each person's nearest ticket expiry in the Ticket expiry column and keep the full list on the People and tickets sheet. Then watch the colours: amber means the ticket expires within 90 days of today, red means it has already expired.</t>
        </is>
      </c>
    </row>
    <row r="8" ht="49" customHeight="1">
      <c r="A8" s="19" t="inlineStr">
        <is>
          <t>6. Min rest between shifts shows the shortest gap, in hours, between one day's finish and the next day's start. It turns red under 10 hours. Ten is the template's flag, not a ruling: check your award or enterprise agreement for the minimum that applies to your people.</t>
        </is>
      </c>
    </row>
    <row r="9" ht="34" customHeight="1">
      <c r="A9" s="19" t="inlineStr">
        <is>
          <t>7. Type is a drop-down list (Full-time, Part-time, Casual or Subcontractor). Site or client is free text.</t>
        </is>
      </c>
    </row>
    <row r="10" ht="34" customHeight="1">
      <c r="A10" s="19" t="inlineStr">
        <is>
          <t>8. Rows 6 and 7 on Week 1 hold two example people so you can see the checks working. Overtype them or clear them.</t>
        </is>
      </c>
    </row>
    <row r="11" ht="34" customHeight="1">
      <c r="A11" s="19" t="inlineStr">
        <is>
          <t>9. To roll forward, right-click the Week 1 tab, choose Move or Copy, tick Create a copy, and set the new sheet's Week starting date. Or clear the times and keep the names.</t>
        </is>
      </c>
    </row>
    <row r="12" ht="34" customHeight="1">
      <c r="A12" s="19" t="inlineStr">
        <is>
          <t>10. Google Sheets: open Sheets, choose File then Import, upload this file and the formulas, drop-down lists and colour rules come across.</t>
        </is>
      </c>
    </row>
    <row r="13" ht="34" customHeight="1">
      <c r="A13" s="19" t="inlineStr">
        <is>
          <t>11. Columns X to AC on each week sheet are hidden helpers that work out the rest gaps, one for each pair of days. Unhide them if you want to see the working; there is nothing to type in them.</t>
        </is>
      </c>
    </row>
    <row r="14" ht="19" customHeight="1">
      <c r="A14" s="19" t="inlineStr"/>
    </row>
    <row r="15" ht="34" customHeight="1">
      <c r="A15" s="19" t="inlineStr">
        <is>
          <t>What this template does not do: it does not check awards, pay rates or fatigue limits. It totals planned hours, flags short rest gaps and colours expiring tickets. Everything else is still your call.</t>
        </is>
      </c>
    </row>
    <row r="16" ht="19" customHeight="1">
      <c r="A16" s="19" t="inlineStr"/>
    </row>
    <row r="17" ht="19" customHeight="1">
      <c r="A17" s="19" t="inlineStr">
        <is>
          <t>This template is free from Humanz: https://humanz.net.au/blog/roster-templates-australia</t>
        </is>
      </c>
    </row>
    <row r="18" ht="19" customHeight="1">
      <c r="A18" s="19" t="inlineStr">
        <is>
          <t>Version 1.0, October 2026.</t>
        </is>
      </c>
    </row>
  </sheetData>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Humanz</dc:creator>
  <dc:title xmlns:dc="http://purl.org/dc/elements/1.1/">Humanz roster template</dc:title>
  <dc:description xmlns:dc="http://purl.org/dc/elements/1.1/">Free roster template for Australian field crews: start and finish times, planned hours, rest gaps and ticket expiries. https://humanz.net.au/blog/roster-templates-australia</dc:description>
  <dcterms:created xmlns:dcterms="http://purl.org/dc/terms/" xmlns:xsi="http://www.w3.org/2001/XMLSchema-instance" xsi:type="dcterms:W3CDTF">2026-10-05T09:15:10Z</dcterms:created>
  <dcterms:modified xmlns:dcterms="http://purl.org/dc/terms/" xmlns:xsi="http://www.w3.org/2001/XMLSchema-instance" xsi:type="dcterms:W3CDTF">2026-10-05T09:15:10Z</dcterms:modified>
  <cp:lastModifiedBy>Humanz</cp:lastModifiedBy>
</cp:coreProperties>
</file>